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Saison 26-27\RP\13- Réservations\FORMULAIRE EXCEL\"/>
    </mc:Choice>
  </mc:AlternateContent>
  <xr:revisionPtr revIDLastSave="0" documentId="13_ncr:1_{D7A5B5F9-E34C-4359-B416-5240F2F5EB47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FORMULAIRE" sheetId="2" r:id="rId1"/>
    <sheet name="DONNEES" sheetId="3" r:id="rId2"/>
    <sheet name="SUM" sheetId="1" r:id="rId3"/>
  </sheets>
  <definedNames>
    <definedName name="_xlnm._FilterDatabase" localSheetId="0" hidden="1">FORMULAIRE!$T$101:$T$163</definedName>
    <definedName name="_xlnm.Print_Area" localSheetId="0">FORMULAIRE!$A$1:$W$92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" i="1" l="1"/>
  <c r="G7" i="3"/>
  <c r="G1" i="1"/>
  <c r="E1" i="1"/>
  <c r="U48" i="2" l="1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W1" i="3"/>
  <c r="X1" i="3"/>
  <c r="W2" i="3"/>
  <c r="X2" i="3"/>
  <c r="W3" i="3"/>
  <c r="X3" i="3"/>
  <c r="W4" i="3"/>
  <c r="X4" i="3"/>
  <c r="W5" i="3"/>
  <c r="X5" i="3"/>
  <c r="W6" i="3"/>
  <c r="X6" i="3"/>
  <c r="W7" i="3"/>
  <c r="X7" i="3"/>
  <c r="W8" i="3"/>
  <c r="X8" i="3"/>
  <c r="W9" i="3"/>
  <c r="X9" i="3"/>
  <c r="W10" i="3"/>
  <c r="X10" i="3"/>
  <c r="W11" i="3"/>
  <c r="X11" i="3"/>
  <c r="W12" i="3"/>
  <c r="X12" i="3"/>
  <c r="W13" i="3"/>
  <c r="X13" i="3"/>
  <c r="W14" i="3"/>
  <c r="X14" i="3"/>
  <c r="W15" i="3"/>
  <c r="X15" i="3"/>
  <c r="W16" i="3"/>
  <c r="X16" i="3"/>
  <c r="W17" i="3"/>
  <c r="X17" i="3"/>
  <c r="W18" i="3"/>
  <c r="X18" i="3"/>
  <c r="W19" i="3"/>
  <c r="X19" i="3"/>
  <c r="W20" i="3"/>
  <c r="X20" i="3"/>
  <c r="W21" i="3"/>
  <c r="X21" i="3"/>
  <c r="W22" i="3"/>
  <c r="X22" i="3"/>
  <c r="W23" i="3"/>
  <c r="X23" i="3"/>
  <c r="W24" i="3"/>
  <c r="X24" i="3"/>
  <c r="W25" i="3"/>
  <c r="X25" i="3"/>
  <c r="W26" i="3"/>
  <c r="X26" i="3"/>
  <c r="W27" i="3"/>
  <c r="X27" i="3"/>
  <c r="W28" i="3"/>
  <c r="X28" i="3"/>
  <c r="W29" i="3"/>
  <c r="X29" i="3"/>
  <c r="W30" i="3"/>
  <c r="X30" i="3"/>
  <c r="W31" i="3"/>
  <c r="X31" i="3"/>
  <c r="W32" i="3"/>
  <c r="X32" i="3"/>
  <c r="W33" i="3"/>
  <c r="X33" i="3"/>
  <c r="W34" i="3"/>
  <c r="X34" i="3"/>
  <c r="W35" i="3"/>
  <c r="X35" i="3"/>
  <c r="W36" i="3"/>
  <c r="X36" i="3"/>
  <c r="W37" i="3"/>
  <c r="X37" i="3"/>
  <c r="W38" i="3"/>
  <c r="X38" i="3"/>
  <c r="W39" i="3"/>
  <c r="X39" i="3"/>
  <c r="W40" i="3"/>
  <c r="X40" i="3"/>
  <c r="W41" i="3"/>
  <c r="X41" i="3"/>
  <c r="W42" i="3"/>
  <c r="X42" i="3"/>
  <c r="W43" i="3"/>
  <c r="X43" i="3"/>
  <c r="W44" i="3"/>
  <c r="X44" i="3"/>
  <c r="W45" i="3"/>
  <c r="X45" i="3"/>
  <c r="W46" i="3"/>
  <c r="X46" i="3"/>
  <c r="W47" i="3"/>
  <c r="X47" i="3"/>
  <c r="W48" i="3"/>
  <c r="X48" i="3"/>
  <c r="H1" i="1" l="1"/>
  <c r="I1" i="1" s="1"/>
  <c r="A1" i="3"/>
  <c r="M1" i="3"/>
  <c r="N1" i="3"/>
  <c r="P1" i="3"/>
  <c r="Q1" i="3"/>
  <c r="R1" i="3"/>
  <c r="T1" i="3"/>
  <c r="U1" i="3"/>
  <c r="V1" i="3"/>
  <c r="A2" i="3"/>
  <c r="M2" i="3"/>
  <c r="N2" i="3"/>
  <c r="P2" i="3"/>
  <c r="Q2" i="3"/>
  <c r="R2" i="3"/>
  <c r="T2" i="3"/>
  <c r="U2" i="3"/>
  <c r="V2" i="3"/>
  <c r="A3" i="3"/>
  <c r="M3" i="3"/>
  <c r="N3" i="3"/>
  <c r="P3" i="3"/>
  <c r="Q3" i="3"/>
  <c r="R3" i="3"/>
  <c r="T3" i="3"/>
  <c r="U3" i="3"/>
  <c r="V3" i="3"/>
  <c r="A4" i="3"/>
  <c r="M4" i="3"/>
  <c r="N4" i="3"/>
  <c r="P4" i="3"/>
  <c r="Q4" i="3"/>
  <c r="R4" i="3"/>
  <c r="T4" i="3"/>
  <c r="U4" i="3"/>
  <c r="V4" i="3"/>
  <c r="A5" i="3"/>
  <c r="M5" i="3"/>
  <c r="N5" i="3"/>
  <c r="P5" i="3"/>
  <c r="Q5" i="3"/>
  <c r="R5" i="3"/>
  <c r="T5" i="3"/>
  <c r="U5" i="3"/>
  <c r="V5" i="3"/>
  <c r="A6" i="3"/>
  <c r="M6" i="3"/>
  <c r="N6" i="3"/>
  <c r="P6" i="3"/>
  <c r="Q6" i="3"/>
  <c r="R6" i="3"/>
  <c r="T6" i="3"/>
  <c r="U6" i="3"/>
  <c r="V6" i="3"/>
  <c r="A7" i="3"/>
  <c r="M7" i="3"/>
  <c r="N7" i="3"/>
  <c r="P7" i="3"/>
  <c r="Q7" i="3"/>
  <c r="R7" i="3"/>
  <c r="T7" i="3"/>
  <c r="U7" i="3"/>
  <c r="V7" i="3"/>
  <c r="A8" i="3"/>
  <c r="M8" i="3"/>
  <c r="N8" i="3"/>
  <c r="P8" i="3"/>
  <c r="Q8" i="3"/>
  <c r="R8" i="3"/>
  <c r="T8" i="3"/>
  <c r="U8" i="3"/>
  <c r="V8" i="3"/>
  <c r="A9" i="3"/>
  <c r="M9" i="3"/>
  <c r="N9" i="3"/>
  <c r="P9" i="3"/>
  <c r="Q9" i="3"/>
  <c r="R9" i="3"/>
  <c r="T9" i="3"/>
  <c r="U9" i="3"/>
  <c r="V9" i="3"/>
  <c r="A10" i="3"/>
  <c r="M10" i="3"/>
  <c r="N10" i="3"/>
  <c r="P10" i="3"/>
  <c r="Q10" i="3"/>
  <c r="R10" i="3"/>
  <c r="T10" i="3"/>
  <c r="U10" i="3"/>
  <c r="V10" i="3"/>
  <c r="A11" i="3"/>
  <c r="M11" i="3"/>
  <c r="N11" i="3"/>
  <c r="P11" i="3"/>
  <c r="Q11" i="3"/>
  <c r="R11" i="3"/>
  <c r="T11" i="3"/>
  <c r="U11" i="3"/>
  <c r="V11" i="3"/>
  <c r="A12" i="3"/>
  <c r="M12" i="3"/>
  <c r="N12" i="3"/>
  <c r="P12" i="3"/>
  <c r="Q12" i="3"/>
  <c r="R12" i="3"/>
  <c r="T12" i="3"/>
  <c r="U12" i="3"/>
  <c r="V12" i="3"/>
  <c r="A13" i="3"/>
  <c r="M13" i="3"/>
  <c r="N13" i="3"/>
  <c r="P13" i="3"/>
  <c r="Q13" i="3"/>
  <c r="R13" i="3"/>
  <c r="T13" i="3"/>
  <c r="U13" i="3"/>
  <c r="V13" i="3"/>
  <c r="A14" i="3"/>
  <c r="M14" i="3"/>
  <c r="N14" i="3"/>
  <c r="P14" i="3"/>
  <c r="Q14" i="3"/>
  <c r="R14" i="3"/>
  <c r="T14" i="3"/>
  <c r="U14" i="3"/>
  <c r="V14" i="3"/>
  <c r="A15" i="3"/>
  <c r="M15" i="3"/>
  <c r="N15" i="3"/>
  <c r="P15" i="3"/>
  <c r="Q15" i="3"/>
  <c r="R15" i="3"/>
  <c r="T15" i="3"/>
  <c r="U15" i="3"/>
  <c r="V15" i="3"/>
  <c r="A16" i="3"/>
  <c r="M16" i="3"/>
  <c r="N16" i="3"/>
  <c r="P16" i="3"/>
  <c r="Q16" i="3"/>
  <c r="R16" i="3"/>
  <c r="T16" i="3"/>
  <c r="U16" i="3"/>
  <c r="V16" i="3"/>
  <c r="A17" i="3"/>
  <c r="M17" i="3"/>
  <c r="N17" i="3"/>
  <c r="P17" i="3"/>
  <c r="Q17" i="3"/>
  <c r="R17" i="3"/>
  <c r="T17" i="3"/>
  <c r="U17" i="3"/>
  <c r="V17" i="3"/>
  <c r="A18" i="3"/>
  <c r="M18" i="3"/>
  <c r="N18" i="3"/>
  <c r="P18" i="3"/>
  <c r="Q18" i="3"/>
  <c r="R18" i="3"/>
  <c r="T18" i="3"/>
  <c r="U18" i="3"/>
  <c r="V18" i="3"/>
  <c r="A19" i="3"/>
  <c r="M19" i="3"/>
  <c r="N19" i="3"/>
  <c r="P19" i="3"/>
  <c r="Q19" i="3"/>
  <c r="R19" i="3"/>
  <c r="T19" i="3"/>
  <c r="U19" i="3"/>
  <c r="V19" i="3"/>
  <c r="A20" i="3"/>
  <c r="M20" i="3"/>
  <c r="N20" i="3"/>
  <c r="P20" i="3"/>
  <c r="Q20" i="3"/>
  <c r="R20" i="3"/>
  <c r="T20" i="3"/>
  <c r="U20" i="3"/>
  <c r="V20" i="3"/>
  <c r="A21" i="3"/>
  <c r="M21" i="3"/>
  <c r="N21" i="3"/>
  <c r="P21" i="3"/>
  <c r="Q21" i="3"/>
  <c r="R21" i="3"/>
  <c r="T21" i="3"/>
  <c r="U21" i="3"/>
  <c r="V21" i="3"/>
  <c r="A22" i="3"/>
  <c r="M22" i="3"/>
  <c r="N22" i="3"/>
  <c r="P22" i="3"/>
  <c r="Q22" i="3"/>
  <c r="R22" i="3"/>
  <c r="T22" i="3"/>
  <c r="U22" i="3"/>
  <c r="V22" i="3"/>
  <c r="A23" i="3"/>
  <c r="M23" i="3"/>
  <c r="N23" i="3"/>
  <c r="P23" i="3"/>
  <c r="Q23" i="3"/>
  <c r="R23" i="3"/>
  <c r="T23" i="3"/>
  <c r="U23" i="3"/>
  <c r="V23" i="3"/>
  <c r="A24" i="3"/>
  <c r="M24" i="3"/>
  <c r="N24" i="3"/>
  <c r="P24" i="3"/>
  <c r="Q24" i="3"/>
  <c r="R24" i="3"/>
  <c r="T24" i="3"/>
  <c r="U24" i="3"/>
  <c r="V24" i="3"/>
  <c r="A25" i="3"/>
  <c r="M25" i="3"/>
  <c r="N25" i="3"/>
  <c r="P25" i="3"/>
  <c r="Q25" i="3"/>
  <c r="R25" i="3"/>
  <c r="T25" i="3"/>
  <c r="U25" i="3"/>
  <c r="V25" i="3"/>
  <c r="A26" i="3"/>
  <c r="M26" i="3"/>
  <c r="N26" i="3"/>
  <c r="P26" i="3"/>
  <c r="Q26" i="3"/>
  <c r="R26" i="3"/>
  <c r="T26" i="3"/>
  <c r="U26" i="3"/>
  <c r="V26" i="3"/>
  <c r="A27" i="3"/>
  <c r="M27" i="3"/>
  <c r="N27" i="3"/>
  <c r="P27" i="3"/>
  <c r="Q27" i="3"/>
  <c r="R27" i="3"/>
  <c r="T27" i="3"/>
  <c r="U27" i="3"/>
  <c r="V27" i="3"/>
  <c r="A28" i="3"/>
  <c r="M28" i="3"/>
  <c r="N28" i="3"/>
  <c r="P28" i="3"/>
  <c r="Q28" i="3"/>
  <c r="R28" i="3"/>
  <c r="T28" i="3"/>
  <c r="U28" i="3"/>
  <c r="V28" i="3"/>
  <c r="A29" i="3"/>
  <c r="M29" i="3"/>
  <c r="N29" i="3"/>
  <c r="P29" i="3"/>
  <c r="Q29" i="3"/>
  <c r="R29" i="3"/>
  <c r="T29" i="3"/>
  <c r="U29" i="3"/>
  <c r="V29" i="3"/>
  <c r="A30" i="3"/>
  <c r="M30" i="3"/>
  <c r="N30" i="3"/>
  <c r="P30" i="3"/>
  <c r="Q30" i="3"/>
  <c r="R30" i="3"/>
  <c r="T30" i="3"/>
  <c r="U30" i="3"/>
  <c r="V30" i="3"/>
  <c r="A31" i="3"/>
  <c r="M31" i="3"/>
  <c r="N31" i="3"/>
  <c r="P31" i="3"/>
  <c r="Q31" i="3"/>
  <c r="R31" i="3"/>
  <c r="T31" i="3"/>
  <c r="U31" i="3"/>
  <c r="V31" i="3"/>
  <c r="A32" i="3"/>
  <c r="M32" i="3"/>
  <c r="N32" i="3"/>
  <c r="P32" i="3"/>
  <c r="Q32" i="3"/>
  <c r="R32" i="3"/>
  <c r="T32" i="3"/>
  <c r="U32" i="3"/>
  <c r="V32" i="3"/>
  <c r="A33" i="3"/>
  <c r="M33" i="3"/>
  <c r="N33" i="3"/>
  <c r="P33" i="3"/>
  <c r="Q33" i="3"/>
  <c r="R33" i="3"/>
  <c r="T33" i="3"/>
  <c r="U33" i="3"/>
  <c r="V33" i="3"/>
  <c r="A34" i="3"/>
  <c r="M34" i="3"/>
  <c r="N34" i="3"/>
  <c r="P34" i="3"/>
  <c r="Q34" i="3"/>
  <c r="R34" i="3"/>
  <c r="T34" i="3"/>
  <c r="U34" i="3"/>
  <c r="V34" i="3"/>
  <c r="A35" i="3"/>
  <c r="M35" i="3"/>
  <c r="N35" i="3"/>
  <c r="P35" i="3"/>
  <c r="Q35" i="3"/>
  <c r="R35" i="3"/>
  <c r="T35" i="3"/>
  <c r="U35" i="3"/>
  <c r="V35" i="3"/>
  <c r="A36" i="3"/>
  <c r="M36" i="3"/>
  <c r="N36" i="3"/>
  <c r="P36" i="3"/>
  <c r="Q36" i="3"/>
  <c r="R36" i="3"/>
  <c r="T36" i="3"/>
  <c r="U36" i="3"/>
  <c r="V36" i="3"/>
  <c r="A37" i="3"/>
  <c r="M37" i="3"/>
  <c r="N37" i="3"/>
  <c r="P37" i="3"/>
  <c r="Q37" i="3"/>
  <c r="R37" i="3"/>
  <c r="T37" i="3"/>
  <c r="U37" i="3"/>
  <c r="V37" i="3"/>
  <c r="A38" i="3"/>
  <c r="M38" i="3"/>
  <c r="N38" i="3"/>
  <c r="P38" i="3"/>
  <c r="Q38" i="3"/>
  <c r="R38" i="3"/>
  <c r="T38" i="3"/>
  <c r="U38" i="3"/>
  <c r="V38" i="3"/>
  <c r="A39" i="3"/>
  <c r="M39" i="3"/>
  <c r="N39" i="3"/>
  <c r="P39" i="3"/>
  <c r="Q39" i="3"/>
  <c r="R39" i="3"/>
  <c r="T39" i="3"/>
  <c r="U39" i="3"/>
  <c r="V39" i="3"/>
  <c r="A40" i="3"/>
  <c r="M40" i="3"/>
  <c r="N40" i="3"/>
  <c r="P40" i="3"/>
  <c r="Q40" i="3"/>
  <c r="R40" i="3"/>
  <c r="T40" i="3"/>
  <c r="U40" i="3"/>
  <c r="V40" i="3"/>
  <c r="A41" i="3"/>
  <c r="M41" i="3"/>
  <c r="N41" i="3"/>
  <c r="P41" i="3"/>
  <c r="Q41" i="3"/>
  <c r="R41" i="3"/>
  <c r="T41" i="3"/>
  <c r="U41" i="3"/>
  <c r="V41" i="3"/>
  <c r="A42" i="3"/>
  <c r="M42" i="3"/>
  <c r="N42" i="3"/>
  <c r="P42" i="3"/>
  <c r="Q42" i="3"/>
  <c r="R42" i="3"/>
  <c r="T42" i="3"/>
  <c r="U42" i="3"/>
  <c r="V42" i="3"/>
  <c r="A43" i="3"/>
  <c r="M43" i="3"/>
  <c r="N43" i="3"/>
  <c r="P43" i="3"/>
  <c r="Q43" i="3"/>
  <c r="R43" i="3"/>
  <c r="T43" i="3"/>
  <c r="U43" i="3"/>
  <c r="V43" i="3"/>
  <c r="A44" i="3"/>
  <c r="M44" i="3"/>
  <c r="N44" i="3"/>
  <c r="P44" i="3"/>
  <c r="Q44" i="3"/>
  <c r="R44" i="3"/>
  <c r="T44" i="3"/>
  <c r="U44" i="3"/>
  <c r="V44" i="3"/>
  <c r="A45" i="3"/>
  <c r="M45" i="3"/>
  <c r="N45" i="3"/>
  <c r="P45" i="3"/>
  <c r="Q45" i="3"/>
  <c r="R45" i="3"/>
  <c r="T45" i="3"/>
  <c r="U45" i="3"/>
  <c r="V45" i="3"/>
  <c r="A46" i="3"/>
  <c r="M46" i="3"/>
  <c r="N46" i="3"/>
  <c r="P46" i="3"/>
  <c r="Q46" i="3"/>
  <c r="R46" i="3"/>
  <c r="T46" i="3"/>
  <c r="U46" i="3"/>
  <c r="V46" i="3"/>
  <c r="A47" i="3"/>
  <c r="M47" i="3"/>
  <c r="N47" i="3"/>
  <c r="P47" i="3"/>
  <c r="Q47" i="3"/>
  <c r="R47" i="3"/>
  <c r="T47" i="3"/>
  <c r="U47" i="3"/>
  <c r="V47" i="3"/>
  <c r="A48" i="3"/>
  <c r="M48" i="3"/>
  <c r="N48" i="3"/>
  <c r="P48" i="3"/>
  <c r="Q48" i="3"/>
  <c r="R48" i="3"/>
  <c r="T48" i="3"/>
  <c r="U48" i="3"/>
  <c r="V48" i="3"/>
  <c r="B28" i="2"/>
  <c r="D28" i="2"/>
  <c r="B1" i="3" s="1"/>
  <c r="E28" i="2"/>
  <c r="C1" i="3" s="1"/>
  <c r="F28" i="2"/>
  <c r="D1" i="3" s="1"/>
  <c r="G28" i="2"/>
  <c r="E1" i="3" s="1"/>
  <c r="H28" i="2"/>
  <c r="F1" i="3" s="1"/>
  <c r="I28" i="2"/>
  <c r="G1" i="3" s="1"/>
  <c r="J28" i="2"/>
  <c r="H1" i="3" s="1"/>
  <c r="K28" i="2"/>
  <c r="I1" i="3" s="1"/>
  <c r="L28" i="2"/>
  <c r="J1" i="3" s="1"/>
  <c r="M28" i="2"/>
  <c r="K1" i="3" s="1"/>
  <c r="N28" i="2"/>
  <c r="L1" i="3" s="1"/>
  <c r="Q28" i="2"/>
  <c r="O1" i="3" s="1"/>
  <c r="S1" i="3"/>
  <c r="D29" i="2"/>
  <c r="B2" i="3" s="1"/>
  <c r="E29" i="2"/>
  <c r="C2" i="3" s="1"/>
  <c r="F29" i="2"/>
  <c r="D2" i="3" s="1"/>
  <c r="G29" i="2"/>
  <c r="E2" i="3" s="1"/>
  <c r="H29" i="2"/>
  <c r="F2" i="3" s="1"/>
  <c r="I29" i="2"/>
  <c r="G2" i="3" s="1"/>
  <c r="J29" i="2"/>
  <c r="H2" i="3" s="1"/>
  <c r="K29" i="2"/>
  <c r="I2" i="3" s="1"/>
  <c r="L29" i="2"/>
  <c r="J2" i="3" s="1"/>
  <c r="M29" i="2"/>
  <c r="K2" i="3" s="1"/>
  <c r="N29" i="2"/>
  <c r="L2" i="3" s="1"/>
  <c r="Q29" i="2"/>
  <c r="O2" i="3" s="1"/>
  <c r="S2" i="3"/>
  <c r="D30" i="2"/>
  <c r="B3" i="3" s="1"/>
  <c r="E30" i="2"/>
  <c r="C3" i="3" s="1"/>
  <c r="F30" i="2"/>
  <c r="D3" i="3" s="1"/>
  <c r="G30" i="2"/>
  <c r="E3" i="3" s="1"/>
  <c r="H30" i="2"/>
  <c r="F3" i="3" s="1"/>
  <c r="I30" i="2"/>
  <c r="G3" i="3" s="1"/>
  <c r="J30" i="2"/>
  <c r="H3" i="3" s="1"/>
  <c r="K30" i="2"/>
  <c r="I3" i="3" s="1"/>
  <c r="L30" i="2"/>
  <c r="J3" i="3" s="1"/>
  <c r="M30" i="2"/>
  <c r="K3" i="3" s="1"/>
  <c r="N30" i="2"/>
  <c r="L3" i="3" s="1"/>
  <c r="Q30" i="2"/>
  <c r="O3" i="3" s="1"/>
  <c r="S3" i="3"/>
  <c r="D31" i="2"/>
  <c r="B4" i="3" s="1"/>
  <c r="E31" i="2"/>
  <c r="C4" i="3" s="1"/>
  <c r="F31" i="2"/>
  <c r="D4" i="3" s="1"/>
  <c r="G31" i="2"/>
  <c r="E4" i="3" s="1"/>
  <c r="H31" i="2"/>
  <c r="F4" i="3" s="1"/>
  <c r="I31" i="2"/>
  <c r="G4" i="3" s="1"/>
  <c r="J31" i="2"/>
  <c r="H4" i="3" s="1"/>
  <c r="K31" i="2"/>
  <c r="I4" i="3" s="1"/>
  <c r="L31" i="2"/>
  <c r="J4" i="3" s="1"/>
  <c r="M31" i="2"/>
  <c r="K4" i="3" s="1"/>
  <c r="N31" i="2"/>
  <c r="L4" i="3" s="1"/>
  <c r="Q31" i="2"/>
  <c r="O4" i="3" s="1"/>
  <c r="S4" i="3"/>
  <c r="D32" i="2"/>
  <c r="B5" i="3" s="1"/>
  <c r="E32" i="2"/>
  <c r="C5" i="3" s="1"/>
  <c r="F32" i="2"/>
  <c r="D5" i="3" s="1"/>
  <c r="G32" i="2"/>
  <c r="E5" i="3" s="1"/>
  <c r="H32" i="2"/>
  <c r="F5" i="3" s="1"/>
  <c r="I32" i="2"/>
  <c r="G5" i="3" s="1"/>
  <c r="J32" i="2"/>
  <c r="H5" i="3" s="1"/>
  <c r="K32" i="2"/>
  <c r="I5" i="3" s="1"/>
  <c r="L32" i="2"/>
  <c r="J5" i="3" s="1"/>
  <c r="M32" i="2"/>
  <c r="K5" i="3" s="1"/>
  <c r="N32" i="2"/>
  <c r="L5" i="3" s="1"/>
  <c r="Q32" i="2"/>
  <c r="O5" i="3" s="1"/>
  <c r="S5" i="3"/>
  <c r="D33" i="2"/>
  <c r="B6" i="3" s="1"/>
  <c r="E33" i="2"/>
  <c r="C6" i="3" s="1"/>
  <c r="F33" i="2"/>
  <c r="D6" i="3" s="1"/>
  <c r="G33" i="2"/>
  <c r="E6" i="3" s="1"/>
  <c r="H33" i="2"/>
  <c r="F6" i="3" s="1"/>
  <c r="I33" i="2"/>
  <c r="G6" i="3" s="1"/>
  <c r="J33" i="2"/>
  <c r="H6" i="3" s="1"/>
  <c r="K33" i="2"/>
  <c r="I6" i="3" s="1"/>
  <c r="L33" i="2"/>
  <c r="J6" i="3" s="1"/>
  <c r="M33" i="2"/>
  <c r="K6" i="3" s="1"/>
  <c r="N33" i="2"/>
  <c r="L6" i="3" s="1"/>
  <c r="Q33" i="2"/>
  <c r="O6" i="3" s="1"/>
  <c r="S6" i="3"/>
  <c r="B34" i="2"/>
  <c r="D34" i="2"/>
  <c r="B7" i="3" s="1"/>
  <c r="E34" i="2"/>
  <c r="C7" i="3" s="1"/>
  <c r="F34" i="2"/>
  <c r="D7" i="3" s="1"/>
  <c r="G34" i="2"/>
  <c r="E7" i="3" s="1"/>
  <c r="H34" i="2"/>
  <c r="F7" i="3" s="1"/>
  <c r="I34" i="2"/>
  <c r="J34" i="2"/>
  <c r="H7" i="3" s="1"/>
  <c r="K34" i="2"/>
  <c r="I7" i="3" s="1"/>
  <c r="L34" i="2"/>
  <c r="J7" i="3" s="1"/>
  <c r="M34" i="2"/>
  <c r="K7" i="3" s="1"/>
  <c r="N34" i="2"/>
  <c r="L7" i="3" s="1"/>
  <c r="Q34" i="2"/>
  <c r="O7" i="3" s="1"/>
  <c r="S7" i="3"/>
  <c r="D35" i="2"/>
  <c r="B8" i="3" s="1"/>
  <c r="E35" i="2"/>
  <c r="C8" i="3" s="1"/>
  <c r="F35" i="2"/>
  <c r="D8" i="3" s="1"/>
  <c r="G35" i="2"/>
  <c r="E8" i="3" s="1"/>
  <c r="H35" i="2"/>
  <c r="F8" i="3" s="1"/>
  <c r="I35" i="2"/>
  <c r="G8" i="3" s="1"/>
  <c r="J35" i="2"/>
  <c r="H8" i="3" s="1"/>
  <c r="K35" i="2"/>
  <c r="I8" i="3" s="1"/>
  <c r="L35" i="2"/>
  <c r="J8" i="3" s="1"/>
  <c r="M35" i="2"/>
  <c r="K8" i="3" s="1"/>
  <c r="N35" i="2"/>
  <c r="L8" i="3" s="1"/>
  <c r="Q35" i="2"/>
  <c r="O8" i="3" s="1"/>
  <c r="S8" i="3"/>
  <c r="D36" i="2"/>
  <c r="B9" i="3" s="1"/>
  <c r="E36" i="2"/>
  <c r="C9" i="3" s="1"/>
  <c r="F36" i="2"/>
  <c r="D9" i="3" s="1"/>
  <c r="G36" i="2"/>
  <c r="E9" i="3" s="1"/>
  <c r="H36" i="2"/>
  <c r="F9" i="3" s="1"/>
  <c r="I36" i="2"/>
  <c r="G9" i="3" s="1"/>
  <c r="J36" i="2"/>
  <c r="H9" i="3" s="1"/>
  <c r="K36" i="2"/>
  <c r="I9" i="3" s="1"/>
  <c r="L36" i="2"/>
  <c r="J9" i="3" s="1"/>
  <c r="M36" i="2"/>
  <c r="K9" i="3" s="1"/>
  <c r="N36" i="2"/>
  <c r="L9" i="3" s="1"/>
  <c r="Q36" i="2"/>
  <c r="O9" i="3" s="1"/>
  <c r="S9" i="3"/>
  <c r="D37" i="2"/>
  <c r="B10" i="3" s="1"/>
  <c r="E37" i="2"/>
  <c r="C10" i="3" s="1"/>
  <c r="F37" i="2"/>
  <c r="D10" i="3" s="1"/>
  <c r="G37" i="2"/>
  <c r="E10" i="3" s="1"/>
  <c r="H37" i="2"/>
  <c r="F10" i="3" s="1"/>
  <c r="I37" i="2"/>
  <c r="G10" i="3" s="1"/>
  <c r="J37" i="2"/>
  <c r="H10" i="3" s="1"/>
  <c r="K37" i="2"/>
  <c r="I10" i="3" s="1"/>
  <c r="L37" i="2"/>
  <c r="J10" i="3" s="1"/>
  <c r="M37" i="2"/>
  <c r="K10" i="3" s="1"/>
  <c r="N37" i="2"/>
  <c r="L10" i="3" s="1"/>
  <c r="Q37" i="2"/>
  <c r="O10" i="3" s="1"/>
  <c r="S10" i="3"/>
  <c r="D38" i="2"/>
  <c r="B11" i="3" s="1"/>
  <c r="E38" i="2"/>
  <c r="C11" i="3" s="1"/>
  <c r="F38" i="2"/>
  <c r="D11" i="3" s="1"/>
  <c r="G38" i="2"/>
  <c r="E11" i="3" s="1"/>
  <c r="H38" i="2"/>
  <c r="F11" i="3" s="1"/>
  <c r="I38" i="2"/>
  <c r="G11" i="3" s="1"/>
  <c r="J38" i="2"/>
  <c r="H11" i="3" s="1"/>
  <c r="K38" i="2"/>
  <c r="I11" i="3" s="1"/>
  <c r="L38" i="2"/>
  <c r="J11" i="3" s="1"/>
  <c r="M38" i="2"/>
  <c r="K11" i="3" s="1"/>
  <c r="N38" i="2"/>
  <c r="L11" i="3" s="1"/>
  <c r="Q38" i="2"/>
  <c r="O11" i="3" s="1"/>
  <c r="S11" i="3"/>
  <c r="D39" i="2"/>
  <c r="B12" i="3" s="1"/>
  <c r="E39" i="2"/>
  <c r="C12" i="3" s="1"/>
  <c r="F39" i="2"/>
  <c r="D12" i="3" s="1"/>
  <c r="G39" i="2"/>
  <c r="E12" i="3" s="1"/>
  <c r="H39" i="2"/>
  <c r="F12" i="3" s="1"/>
  <c r="I39" i="2"/>
  <c r="G12" i="3" s="1"/>
  <c r="J39" i="2"/>
  <c r="H12" i="3" s="1"/>
  <c r="K39" i="2"/>
  <c r="I12" i="3" s="1"/>
  <c r="L39" i="2"/>
  <c r="J12" i="3" s="1"/>
  <c r="M39" i="2"/>
  <c r="K12" i="3" s="1"/>
  <c r="N39" i="2"/>
  <c r="L12" i="3" s="1"/>
  <c r="Q39" i="2"/>
  <c r="O12" i="3" s="1"/>
  <c r="S12" i="3"/>
  <c r="B40" i="2"/>
  <c r="D40" i="2"/>
  <c r="B13" i="3" s="1"/>
  <c r="E40" i="2"/>
  <c r="C13" i="3" s="1"/>
  <c r="F40" i="2"/>
  <c r="D13" i="3" s="1"/>
  <c r="G40" i="2"/>
  <c r="E13" i="3" s="1"/>
  <c r="H40" i="2"/>
  <c r="F13" i="3" s="1"/>
  <c r="I40" i="2"/>
  <c r="G13" i="3" s="1"/>
  <c r="J40" i="2"/>
  <c r="H13" i="3" s="1"/>
  <c r="K40" i="2"/>
  <c r="I13" i="3" s="1"/>
  <c r="L40" i="2"/>
  <c r="J13" i="3" s="1"/>
  <c r="M40" i="2"/>
  <c r="K13" i="3" s="1"/>
  <c r="N40" i="2"/>
  <c r="L13" i="3" s="1"/>
  <c r="Q40" i="2"/>
  <c r="O13" i="3" s="1"/>
  <c r="S13" i="3"/>
  <c r="D41" i="2"/>
  <c r="B14" i="3" s="1"/>
  <c r="E41" i="2"/>
  <c r="C14" i="3" s="1"/>
  <c r="F41" i="2"/>
  <c r="D14" i="3" s="1"/>
  <c r="G41" i="2"/>
  <c r="E14" i="3" s="1"/>
  <c r="H41" i="2"/>
  <c r="F14" i="3" s="1"/>
  <c r="I41" i="2"/>
  <c r="G14" i="3" s="1"/>
  <c r="J41" i="2"/>
  <c r="H14" i="3" s="1"/>
  <c r="K41" i="2"/>
  <c r="I14" i="3" s="1"/>
  <c r="L41" i="2"/>
  <c r="J14" i="3" s="1"/>
  <c r="M41" i="2"/>
  <c r="K14" i="3" s="1"/>
  <c r="N41" i="2"/>
  <c r="L14" i="3" s="1"/>
  <c r="Q41" i="2"/>
  <c r="O14" i="3" s="1"/>
  <c r="S14" i="3"/>
  <c r="D42" i="2"/>
  <c r="B15" i="3" s="1"/>
  <c r="E42" i="2"/>
  <c r="C15" i="3" s="1"/>
  <c r="F42" i="2"/>
  <c r="D15" i="3" s="1"/>
  <c r="G42" i="2"/>
  <c r="E15" i="3" s="1"/>
  <c r="H42" i="2"/>
  <c r="F15" i="3" s="1"/>
  <c r="I42" i="2"/>
  <c r="G15" i="3" s="1"/>
  <c r="J42" i="2"/>
  <c r="H15" i="3" s="1"/>
  <c r="K42" i="2"/>
  <c r="I15" i="3" s="1"/>
  <c r="L42" i="2"/>
  <c r="J15" i="3" s="1"/>
  <c r="M42" i="2"/>
  <c r="K15" i="3" s="1"/>
  <c r="N42" i="2"/>
  <c r="L15" i="3" s="1"/>
  <c r="Q42" i="2"/>
  <c r="O15" i="3" s="1"/>
  <c r="S15" i="3"/>
  <c r="D43" i="2"/>
  <c r="B16" i="3" s="1"/>
  <c r="E43" i="2"/>
  <c r="C16" i="3" s="1"/>
  <c r="F43" i="2"/>
  <c r="D16" i="3" s="1"/>
  <c r="G43" i="2"/>
  <c r="E16" i="3" s="1"/>
  <c r="H43" i="2"/>
  <c r="F16" i="3" s="1"/>
  <c r="I43" i="2"/>
  <c r="G16" i="3" s="1"/>
  <c r="J43" i="2"/>
  <c r="H16" i="3" s="1"/>
  <c r="K43" i="2"/>
  <c r="I16" i="3" s="1"/>
  <c r="L43" i="2"/>
  <c r="J16" i="3" s="1"/>
  <c r="M43" i="2"/>
  <c r="K16" i="3" s="1"/>
  <c r="N43" i="2"/>
  <c r="L16" i="3" s="1"/>
  <c r="Q43" i="2"/>
  <c r="O16" i="3" s="1"/>
  <c r="S16" i="3"/>
  <c r="D44" i="2"/>
  <c r="B17" i="3" s="1"/>
  <c r="E44" i="2"/>
  <c r="C17" i="3" s="1"/>
  <c r="F44" i="2"/>
  <c r="D17" i="3" s="1"/>
  <c r="G44" i="2"/>
  <c r="E17" i="3" s="1"/>
  <c r="H44" i="2"/>
  <c r="F17" i="3" s="1"/>
  <c r="I44" i="2"/>
  <c r="G17" i="3" s="1"/>
  <c r="J44" i="2"/>
  <c r="H17" i="3" s="1"/>
  <c r="K44" i="2"/>
  <c r="I17" i="3" s="1"/>
  <c r="L44" i="2"/>
  <c r="J17" i="3" s="1"/>
  <c r="M44" i="2"/>
  <c r="K17" i="3" s="1"/>
  <c r="N44" i="2"/>
  <c r="L17" i="3" s="1"/>
  <c r="Q44" i="2"/>
  <c r="O17" i="3" s="1"/>
  <c r="S17" i="3"/>
  <c r="D45" i="2"/>
  <c r="B18" i="3" s="1"/>
  <c r="E45" i="2"/>
  <c r="C18" i="3" s="1"/>
  <c r="F45" i="2"/>
  <c r="D18" i="3" s="1"/>
  <c r="G45" i="2"/>
  <c r="E18" i="3" s="1"/>
  <c r="H45" i="2"/>
  <c r="F18" i="3" s="1"/>
  <c r="I45" i="2"/>
  <c r="G18" i="3" s="1"/>
  <c r="J45" i="2"/>
  <c r="H18" i="3" s="1"/>
  <c r="K45" i="2"/>
  <c r="I18" i="3" s="1"/>
  <c r="L45" i="2"/>
  <c r="J18" i="3" s="1"/>
  <c r="M45" i="2"/>
  <c r="K18" i="3" s="1"/>
  <c r="N45" i="2"/>
  <c r="L18" i="3" s="1"/>
  <c r="Q45" i="2"/>
  <c r="O18" i="3" s="1"/>
  <c r="S18" i="3"/>
  <c r="B46" i="2"/>
  <c r="D46" i="2"/>
  <c r="B19" i="3" s="1"/>
  <c r="E46" i="2"/>
  <c r="C19" i="3" s="1"/>
  <c r="F46" i="2"/>
  <c r="D19" i="3" s="1"/>
  <c r="G46" i="2"/>
  <c r="E19" i="3" s="1"/>
  <c r="H46" i="2"/>
  <c r="F19" i="3" s="1"/>
  <c r="I46" i="2"/>
  <c r="G19" i="3" s="1"/>
  <c r="J46" i="2"/>
  <c r="H19" i="3" s="1"/>
  <c r="K46" i="2"/>
  <c r="I19" i="3" s="1"/>
  <c r="L46" i="2"/>
  <c r="J19" i="3" s="1"/>
  <c r="M46" i="2"/>
  <c r="K19" i="3" s="1"/>
  <c r="N46" i="2"/>
  <c r="L19" i="3" s="1"/>
  <c r="Q46" i="2"/>
  <c r="O19" i="3" s="1"/>
  <c r="S19" i="3"/>
  <c r="D47" i="2"/>
  <c r="B20" i="3" s="1"/>
  <c r="E47" i="2"/>
  <c r="C20" i="3" s="1"/>
  <c r="F47" i="2"/>
  <c r="D20" i="3" s="1"/>
  <c r="G47" i="2"/>
  <c r="E20" i="3" s="1"/>
  <c r="H47" i="2"/>
  <c r="F20" i="3" s="1"/>
  <c r="I47" i="2"/>
  <c r="G20" i="3" s="1"/>
  <c r="J47" i="2"/>
  <c r="H20" i="3" s="1"/>
  <c r="K47" i="2"/>
  <c r="I20" i="3" s="1"/>
  <c r="L47" i="2"/>
  <c r="J20" i="3" s="1"/>
  <c r="M47" i="2"/>
  <c r="K20" i="3" s="1"/>
  <c r="N47" i="2"/>
  <c r="L20" i="3" s="1"/>
  <c r="Q47" i="2"/>
  <c r="O20" i="3" s="1"/>
  <c r="S20" i="3"/>
  <c r="D48" i="2"/>
  <c r="B21" i="3" s="1"/>
  <c r="E48" i="2"/>
  <c r="C21" i="3" s="1"/>
  <c r="F48" i="2"/>
  <c r="D21" i="3" s="1"/>
  <c r="G48" i="2"/>
  <c r="E21" i="3" s="1"/>
  <c r="H48" i="2"/>
  <c r="F21" i="3" s="1"/>
  <c r="I48" i="2"/>
  <c r="G21" i="3" s="1"/>
  <c r="J48" i="2"/>
  <c r="H21" i="3" s="1"/>
  <c r="K48" i="2"/>
  <c r="I21" i="3" s="1"/>
  <c r="L48" i="2"/>
  <c r="J21" i="3" s="1"/>
  <c r="M48" i="2"/>
  <c r="K21" i="3" s="1"/>
  <c r="N48" i="2"/>
  <c r="L21" i="3" s="1"/>
  <c r="Q48" i="2"/>
  <c r="O21" i="3" s="1"/>
  <c r="S21" i="3"/>
  <c r="D49" i="2"/>
  <c r="B22" i="3" s="1"/>
  <c r="E49" i="2"/>
  <c r="C22" i="3" s="1"/>
  <c r="F49" i="2"/>
  <c r="D22" i="3" s="1"/>
  <c r="G49" i="2"/>
  <c r="E22" i="3" s="1"/>
  <c r="H49" i="2"/>
  <c r="F22" i="3" s="1"/>
  <c r="I49" i="2"/>
  <c r="G22" i="3" s="1"/>
  <c r="J49" i="2"/>
  <c r="H22" i="3" s="1"/>
  <c r="K49" i="2"/>
  <c r="I22" i="3" s="1"/>
  <c r="L49" i="2"/>
  <c r="J22" i="3" s="1"/>
  <c r="M49" i="2"/>
  <c r="K22" i="3" s="1"/>
  <c r="N49" i="2"/>
  <c r="L22" i="3" s="1"/>
  <c r="Q49" i="2"/>
  <c r="O22" i="3" s="1"/>
  <c r="U49" i="2"/>
  <c r="S22" i="3" s="1"/>
  <c r="D50" i="2"/>
  <c r="B23" i="3" s="1"/>
  <c r="E50" i="2"/>
  <c r="C23" i="3" s="1"/>
  <c r="F50" i="2"/>
  <c r="D23" i="3" s="1"/>
  <c r="G50" i="2"/>
  <c r="E23" i="3" s="1"/>
  <c r="H50" i="2"/>
  <c r="F23" i="3" s="1"/>
  <c r="I50" i="2"/>
  <c r="G23" i="3" s="1"/>
  <c r="J50" i="2"/>
  <c r="H23" i="3" s="1"/>
  <c r="K50" i="2"/>
  <c r="I23" i="3" s="1"/>
  <c r="L50" i="2"/>
  <c r="J23" i="3" s="1"/>
  <c r="M50" i="2"/>
  <c r="K23" i="3" s="1"/>
  <c r="N50" i="2"/>
  <c r="L23" i="3" s="1"/>
  <c r="Q50" i="2"/>
  <c r="O23" i="3" s="1"/>
  <c r="U50" i="2"/>
  <c r="S23" i="3" s="1"/>
  <c r="D51" i="2"/>
  <c r="B24" i="3" s="1"/>
  <c r="E51" i="2"/>
  <c r="C24" i="3" s="1"/>
  <c r="F51" i="2"/>
  <c r="D24" i="3" s="1"/>
  <c r="G51" i="2"/>
  <c r="E24" i="3" s="1"/>
  <c r="H51" i="2"/>
  <c r="F24" i="3" s="1"/>
  <c r="I51" i="2"/>
  <c r="G24" i="3" s="1"/>
  <c r="J51" i="2"/>
  <c r="H24" i="3" s="1"/>
  <c r="K51" i="2"/>
  <c r="I24" i="3" s="1"/>
  <c r="L51" i="2"/>
  <c r="J24" i="3" s="1"/>
  <c r="M51" i="2"/>
  <c r="K24" i="3" s="1"/>
  <c r="N51" i="2"/>
  <c r="L24" i="3" s="1"/>
  <c r="Q51" i="2"/>
  <c r="O24" i="3" s="1"/>
  <c r="U51" i="2"/>
  <c r="S24" i="3" s="1"/>
  <c r="B52" i="2"/>
  <c r="D52" i="2"/>
  <c r="B25" i="3" s="1"/>
  <c r="E52" i="2"/>
  <c r="C25" i="3" s="1"/>
  <c r="F52" i="2"/>
  <c r="D25" i="3" s="1"/>
  <c r="G52" i="2"/>
  <c r="E25" i="3" s="1"/>
  <c r="H52" i="2"/>
  <c r="F25" i="3" s="1"/>
  <c r="I52" i="2"/>
  <c r="G25" i="3" s="1"/>
  <c r="J52" i="2"/>
  <c r="H25" i="3" s="1"/>
  <c r="K52" i="2"/>
  <c r="I25" i="3" s="1"/>
  <c r="L52" i="2"/>
  <c r="J25" i="3" s="1"/>
  <c r="M52" i="2"/>
  <c r="K25" i="3" s="1"/>
  <c r="N52" i="2"/>
  <c r="L25" i="3" s="1"/>
  <c r="Q52" i="2"/>
  <c r="O25" i="3" s="1"/>
  <c r="U52" i="2"/>
  <c r="S25" i="3" s="1"/>
  <c r="D53" i="2"/>
  <c r="B26" i="3" s="1"/>
  <c r="E53" i="2"/>
  <c r="C26" i="3" s="1"/>
  <c r="F53" i="2"/>
  <c r="D26" i="3" s="1"/>
  <c r="G53" i="2"/>
  <c r="E26" i="3" s="1"/>
  <c r="H53" i="2"/>
  <c r="F26" i="3" s="1"/>
  <c r="I53" i="2"/>
  <c r="G26" i="3" s="1"/>
  <c r="J53" i="2"/>
  <c r="H26" i="3" s="1"/>
  <c r="K53" i="2"/>
  <c r="I26" i="3" s="1"/>
  <c r="L53" i="2"/>
  <c r="J26" i="3" s="1"/>
  <c r="M53" i="2"/>
  <c r="K26" i="3" s="1"/>
  <c r="N53" i="2"/>
  <c r="L26" i="3" s="1"/>
  <c r="Q53" i="2"/>
  <c r="O26" i="3" s="1"/>
  <c r="U53" i="2"/>
  <c r="S26" i="3" s="1"/>
  <c r="D54" i="2"/>
  <c r="B27" i="3" s="1"/>
  <c r="E54" i="2"/>
  <c r="C27" i="3" s="1"/>
  <c r="F54" i="2"/>
  <c r="D27" i="3" s="1"/>
  <c r="G54" i="2"/>
  <c r="E27" i="3" s="1"/>
  <c r="H54" i="2"/>
  <c r="F27" i="3" s="1"/>
  <c r="I54" i="2"/>
  <c r="G27" i="3" s="1"/>
  <c r="J54" i="2"/>
  <c r="H27" i="3" s="1"/>
  <c r="K54" i="2"/>
  <c r="I27" i="3" s="1"/>
  <c r="L54" i="2"/>
  <c r="J27" i="3" s="1"/>
  <c r="M54" i="2"/>
  <c r="K27" i="3" s="1"/>
  <c r="N54" i="2"/>
  <c r="L27" i="3" s="1"/>
  <c r="Q54" i="2"/>
  <c r="O27" i="3" s="1"/>
  <c r="U54" i="2"/>
  <c r="S27" i="3" s="1"/>
  <c r="D55" i="2"/>
  <c r="B28" i="3" s="1"/>
  <c r="E55" i="2"/>
  <c r="C28" i="3" s="1"/>
  <c r="F55" i="2"/>
  <c r="D28" i="3" s="1"/>
  <c r="G55" i="2"/>
  <c r="E28" i="3" s="1"/>
  <c r="H55" i="2"/>
  <c r="F28" i="3" s="1"/>
  <c r="I55" i="2"/>
  <c r="G28" i="3" s="1"/>
  <c r="J55" i="2"/>
  <c r="H28" i="3" s="1"/>
  <c r="K55" i="2"/>
  <c r="I28" i="3" s="1"/>
  <c r="L55" i="2"/>
  <c r="J28" i="3" s="1"/>
  <c r="M55" i="2"/>
  <c r="K28" i="3" s="1"/>
  <c r="N55" i="2"/>
  <c r="L28" i="3" s="1"/>
  <c r="Q55" i="2"/>
  <c r="O28" i="3" s="1"/>
  <c r="U55" i="2"/>
  <c r="S28" i="3" s="1"/>
  <c r="D56" i="2"/>
  <c r="B29" i="3" s="1"/>
  <c r="E56" i="2"/>
  <c r="C29" i="3" s="1"/>
  <c r="F56" i="2"/>
  <c r="D29" i="3" s="1"/>
  <c r="G56" i="2"/>
  <c r="E29" i="3" s="1"/>
  <c r="H56" i="2"/>
  <c r="F29" i="3" s="1"/>
  <c r="I56" i="2"/>
  <c r="G29" i="3" s="1"/>
  <c r="J56" i="2"/>
  <c r="H29" i="3" s="1"/>
  <c r="K56" i="2"/>
  <c r="I29" i="3" s="1"/>
  <c r="L56" i="2"/>
  <c r="J29" i="3" s="1"/>
  <c r="M56" i="2"/>
  <c r="K29" i="3" s="1"/>
  <c r="N56" i="2"/>
  <c r="L29" i="3" s="1"/>
  <c r="Q56" i="2"/>
  <c r="O29" i="3" s="1"/>
  <c r="U56" i="2"/>
  <c r="S29" i="3" s="1"/>
  <c r="D57" i="2"/>
  <c r="B30" i="3" s="1"/>
  <c r="E57" i="2"/>
  <c r="C30" i="3" s="1"/>
  <c r="F57" i="2"/>
  <c r="D30" i="3" s="1"/>
  <c r="G57" i="2"/>
  <c r="E30" i="3" s="1"/>
  <c r="H57" i="2"/>
  <c r="F30" i="3" s="1"/>
  <c r="I57" i="2"/>
  <c r="G30" i="3" s="1"/>
  <c r="J57" i="2"/>
  <c r="H30" i="3" s="1"/>
  <c r="K57" i="2"/>
  <c r="I30" i="3" s="1"/>
  <c r="L57" i="2"/>
  <c r="J30" i="3" s="1"/>
  <c r="M57" i="2"/>
  <c r="K30" i="3" s="1"/>
  <c r="N57" i="2"/>
  <c r="L30" i="3" s="1"/>
  <c r="Q57" i="2"/>
  <c r="O30" i="3" s="1"/>
  <c r="U57" i="2"/>
  <c r="S30" i="3" s="1"/>
  <c r="B58" i="2"/>
  <c r="D58" i="2"/>
  <c r="B31" i="3" s="1"/>
  <c r="E58" i="2"/>
  <c r="C31" i="3" s="1"/>
  <c r="F58" i="2"/>
  <c r="D31" i="3" s="1"/>
  <c r="G58" i="2"/>
  <c r="E31" i="3" s="1"/>
  <c r="H58" i="2"/>
  <c r="F31" i="3" s="1"/>
  <c r="I58" i="2"/>
  <c r="G31" i="3" s="1"/>
  <c r="J58" i="2"/>
  <c r="H31" i="3" s="1"/>
  <c r="K58" i="2"/>
  <c r="I31" i="3" s="1"/>
  <c r="L58" i="2"/>
  <c r="J31" i="3" s="1"/>
  <c r="M58" i="2"/>
  <c r="K31" i="3" s="1"/>
  <c r="N58" i="2"/>
  <c r="L31" i="3" s="1"/>
  <c r="Q58" i="2"/>
  <c r="O31" i="3" s="1"/>
  <c r="U58" i="2"/>
  <c r="S31" i="3" s="1"/>
  <c r="D59" i="2"/>
  <c r="B32" i="3" s="1"/>
  <c r="E59" i="2"/>
  <c r="C32" i="3" s="1"/>
  <c r="F59" i="2"/>
  <c r="D32" i="3" s="1"/>
  <c r="G59" i="2"/>
  <c r="E32" i="3" s="1"/>
  <c r="H59" i="2"/>
  <c r="F32" i="3" s="1"/>
  <c r="I59" i="2"/>
  <c r="G32" i="3" s="1"/>
  <c r="J59" i="2"/>
  <c r="H32" i="3" s="1"/>
  <c r="K59" i="2"/>
  <c r="I32" i="3" s="1"/>
  <c r="L59" i="2"/>
  <c r="J32" i="3" s="1"/>
  <c r="M59" i="2"/>
  <c r="K32" i="3" s="1"/>
  <c r="N59" i="2"/>
  <c r="L32" i="3" s="1"/>
  <c r="Q59" i="2"/>
  <c r="O32" i="3" s="1"/>
  <c r="U59" i="2"/>
  <c r="S32" i="3" s="1"/>
  <c r="D60" i="2"/>
  <c r="B33" i="3" s="1"/>
  <c r="E60" i="2"/>
  <c r="C33" i="3" s="1"/>
  <c r="F60" i="2"/>
  <c r="D33" i="3" s="1"/>
  <c r="G60" i="2"/>
  <c r="E33" i="3" s="1"/>
  <c r="H60" i="2"/>
  <c r="F33" i="3" s="1"/>
  <c r="I60" i="2"/>
  <c r="G33" i="3" s="1"/>
  <c r="J60" i="2"/>
  <c r="H33" i="3" s="1"/>
  <c r="K60" i="2"/>
  <c r="I33" i="3" s="1"/>
  <c r="L60" i="2"/>
  <c r="J33" i="3" s="1"/>
  <c r="M60" i="2"/>
  <c r="K33" i="3" s="1"/>
  <c r="N60" i="2"/>
  <c r="L33" i="3" s="1"/>
  <c r="Q60" i="2"/>
  <c r="O33" i="3" s="1"/>
  <c r="U60" i="2"/>
  <c r="S33" i="3" s="1"/>
  <c r="D61" i="2"/>
  <c r="B34" i="3" s="1"/>
  <c r="E61" i="2"/>
  <c r="C34" i="3" s="1"/>
  <c r="F61" i="2"/>
  <c r="D34" i="3" s="1"/>
  <c r="G61" i="2"/>
  <c r="E34" i="3" s="1"/>
  <c r="H61" i="2"/>
  <c r="F34" i="3" s="1"/>
  <c r="I61" i="2"/>
  <c r="G34" i="3" s="1"/>
  <c r="J61" i="2"/>
  <c r="H34" i="3" s="1"/>
  <c r="K61" i="2"/>
  <c r="I34" i="3" s="1"/>
  <c r="L61" i="2"/>
  <c r="J34" i="3" s="1"/>
  <c r="M61" i="2"/>
  <c r="K34" i="3" s="1"/>
  <c r="N61" i="2"/>
  <c r="L34" i="3" s="1"/>
  <c r="Q61" i="2"/>
  <c r="O34" i="3" s="1"/>
  <c r="U61" i="2"/>
  <c r="S34" i="3" s="1"/>
  <c r="D62" i="2"/>
  <c r="B35" i="3" s="1"/>
  <c r="E62" i="2"/>
  <c r="C35" i="3" s="1"/>
  <c r="F62" i="2"/>
  <c r="D35" i="3" s="1"/>
  <c r="G62" i="2"/>
  <c r="E35" i="3" s="1"/>
  <c r="H62" i="2"/>
  <c r="F35" i="3" s="1"/>
  <c r="I62" i="2"/>
  <c r="G35" i="3" s="1"/>
  <c r="J62" i="2"/>
  <c r="H35" i="3" s="1"/>
  <c r="K62" i="2"/>
  <c r="I35" i="3" s="1"/>
  <c r="L62" i="2"/>
  <c r="J35" i="3" s="1"/>
  <c r="M62" i="2"/>
  <c r="K35" i="3" s="1"/>
  <c r="N62" i="2"/>
  <c r="L35" i="3" s="1"/>
  <c r="Q62" i="2"/>
  <c r="O35" i="3" s="1"/>
  <c r="U62" i="2"/>
  <c r="S35" i="3" s="1"/>
  <c r="D63" i="2"/>
  <c r="B36" i="3" s="1"/>
  <c r="E63" i="2"/>
  <c r="C36" i="3" s="1"/>
  <c r="F63" i="2"/>
  <c r="D36" i="3" s="1"/>
  <c r="G63" i="2"/>
  <c r="E36" i="3" s="1"/>
  <c r="H63" i="2"/>
  <c r="F36" i="3" s="1"/>
  <c r="I63" i="2"/>
  <c r="G36" i="3" s="1"/>
  <c r="J63" i="2"/>
  <c r="H36" i="3" s="1"/>
  <c r="K63" i="2"/>
  <c r="I36" i="3" s="1"/>
  <c r="L63" i="2"/>
  <c r="J36" i="3" s="1"/>
  <c r="M63" i="2"/>
  <c r="K36" i="3" s="1"/>
  <c r="N63" i="2"/>
  <c r="L36" i="3" s="1"/>
  <c r="Q63" i="2"/>
  <c r="O36" i="3" s="1"/>
  <c r="U63" i="2"/>
  <c r="S36" i="3" s="1"/>
  <c r="B64" i="2"/>
  <c r="D64" i="2"/>
  <c r="B37" i="3" s="1"/>
  <c r="E64" i="2"/>
  <c r="C37" i="3" s="1"/>
  <c r="F64" i="2"/>
  <c r="D37" i="3" s="1"/>
  <c r="G64" i="2"/>
  <c r="E37" i="3" s="1"/>
  <c r="H64" i="2"/>
  <c r="F37" i="3" s="1"/>
  <c r="I64" i="2"/>
  <c r="G37" i="3" s="1"/>
  <c r="J64" i="2"/>
  <c r="H37" i="3" s="1"/>
  <c r="K64" i="2"/>
  <c r="I37" i="3" s="1"/>
  <c r="L64" i="2"/>
  <c r="J37" i="3" s="1"/>
  <c r="M64" i="2"/>
  <c r="K37" i="3" s="1"/>
  <c r="N64" i="2"/>
  <c r="L37" i="3" s="1"/>
  <c r="Q64" i="2"/>
  <c r="O37" i="3" s="1"/>
  <c r="U64" i="2"/>
  <c r="S37" i="3" s="1"/>
  <c r="D65" i="2"/>
  <c r="B38" i="3" s="1"/>
  <c r="E65" i="2"/>
  <c r="C38" i="3" s="1"/>
  <c r="F65" i="2"/>
  <c r="D38" i="3" s="1"/>
  <c r="G65" i="2"/>
  <c r="E38" i="3" s="1"/>
  <c r="H65" i="2"/>
  <c r="F38" i="3" s="1"/>
  <c r="I65" i="2"/>
  <c r="G38" i="3" s="1"/>
  <c r="J65" i="2"/>
  <c r="H38" i="3" s="1"/>
  <c r="K65" i="2"/>
  <c r="I38" i="3" s="1"/>
  <c r="L65" i="2"/>
  <c r="J38" i="3" s="1"/>
  <c r="M65" i="2"/>
  <c r="K38" i="3" s="1"/>
  <c r="N65" i="2"/>
  <c r="L38" i="3" s="1"/>
  <c r="Q65" i="2"/>
  <c r="O38" i="3" s="1"/>
  <c r="U65" i="2"/>
  <c r="S38" i="3" s="1"/>
  <c r="D66" i="2"/>
  <c r="B39" i="3" s="1"/>
  <c r="E66" i="2"/>
  <c r="C39" i="3" s="1"/>
  <c r="F66" i="2"/>
  <c r="D39" i="3" s="1"/>
  <c r="G66" i="2"/>
  <c r="E39" i="3" s="1"/>
  <c r="H66" i="2"/>
  <c r="F39" i="3" s="1"/>
  <c r="I66" i="2"/>
  <c r="G39" i="3" s="1"/>
  <c r="J66" i="2"/>
  <c r="H39" i="3" s="1"/>
  <c r="K66" i="2"/>
  <c r="I39" i="3" s="1"/>
  <c r="L66" i="2"/>
  <c r="J39" i="3" s="1"/>
  <c r="M66" i="2"/>
  <c r="K39" i="3" s="1"/>
  <c r="N66" i="2"/>
  <c r="L39" i="3" s="1"/>
  <c r="Q66" i="2"/>
  <c r="O39" i="3" s="1"/>
  <c r="U66" i="2"/>
  <c r="S39" i="3" s="1"/>
  <c r="D67" i="2"/>
  <c r="B40" i="3" s="1"/>
  <c r="E67" i="2"/>
  <c r="C40" i="3" s="1"/>
  <c r="F67" i="2"/>
  <c r="D40" i="3" s="1"/>
  <c r="G67" i="2"/>
  <c r="E40" i="3" s="1"/>
  <c r="H67" i="2"/>
  <c r="F40" i="3" s="1"/>
  <c r="I67" i="2"/>
  <c r="G40" i="3" s="1"/>
  <c r="J67" i="2"/>
  <c r="H40" i="3" s="1"/>
  <c r="K67" i="2"/>
  <c r="I40" i="3" s="1"/>
  <c r="L67" i="2"/>
  <c r="J40" i="3" s="1"/>
  <c r="M67" i="2"/>
  <c r="K40" i="3" s="1"/>
  <c r="N67" i="2"/>
  <c r="L40" i="3" s="1"/>
  <c r="Q67" i="2"/>
  <c r="O40" i="3" s="1"/>
  <c r="U67" i="2"/>
  <c r="S40" i="3" s="1"/>
  <c r="D68" i="2"/>
  <c r="B41" i="3" s="1"/>
  <c r="E68" i="2"/>
  <c r="C41" i="3" s="1"/>
  <c r="F68" i="2"/>
  <c r="D41" i="3" s="1"/>
  <c r="G68" i="2"/>
  <c r="E41" i="3" s="1"/>
  <c r="H68" i="2"/>
  <c r="F41" i="3" s="1"/>
  <c r="I68" i="2"/>
  <c r="G41" i="3" s="1"/>
  <c r="J68" i="2"/>
  <c r="H41" i="3" s="1"/>
  <c r="K68" i="2"/>
  <c r="I41" i="3" s="1"/>
  <c r="L68" i="2"/>
  <c r="J41" i="3" s="1"/>
  <c r="M68" i="2"/>
  <c r="K41" i="3" s="1"/>
  <c r="N68" i="2"/>
  <c r="L41" i="3" s="1"/>
  <c r="Q68" i="2"/>
  <c r="O41" i="3" s="1"/>
  <c r="U68" i="2"/>
  <c r="S41" i="3" s="1"/>
  <c r="D69" i="2"/>
  <c r="B42" i="3" s="1"/>
  <c r="E69" i="2"/>
  <c r="C42" i="3" s="1"/>
  <c r="F69" i="2"/>
  <c r="D42" i="3" s="1"/>
  <c r="G69" i="2"/>
  <c r="E42" i="3" s="1"/>
  <c r="H69" i="2"/>
  <c r="F42" i="3" s="1"/>
  <c r="I69" i="2"/>
  <c r="G42" i="3" s="1"/>
  <c r="J69" i="2"/>
  <c r="H42" i="3" s="1"/>
  <c r="K69" i="2"/>
  <c r="I42" i="3" s="1"/>
  <c r="L69" i="2"/>
  <c r="J42" i="3" s="1"/>
  <c r="M69" i="2"/>
  <c r="K42" i="3" s="1"/>
  <c r="N69" i="2"/>
  <c r="L42" i="3" s="1"/>
  <c r="Q69" i="2"/>
  <c r="O42" i="3" s="1"/>
  <c r="U69" i="2"/>
  <c r="S42" i="3" s="1"/>
  <c r="B70" i="2"/>
  <c r="D70" i="2"/>
  <c r="B43" i="3" s="1"/>
  <c r="E70" i="2"/>
  <c r="C43" i="3" s="1"/>
  <c r="F70" i="2"/>
  <c r="D43" i="3" s="1"/>
  <c r="G70" i="2"/>
  <c r="E43" i="3" s="1"/>
  <c r="H70" i="2"/>
  <c r="F43" i="3" s="1"/>
  <c r="I70" i="2"/>
  <c r="G43" i="3" s="1"/>
  <c r="J70" i="2"/>
  <c r="H43" i="3" s="1"/>
  <c r="K70" i="2"/>
  <c r="I43" i="3" s="1"/>
  <c r="L70" i="2"/>
  <c r="J43" i="3" s="1"/>
  <c r="M70" i="2"/>
  <c r="K43" i="3" s="1"/>
  <c r="N70" i="2"/>
  <c r="L43" i="3" s="1"/>
  <c r="Q70" i="2"/>
  <c r="O43" i="3" s="1"/>
  <c r="U70" i="2"/>
  <c r="S43" i="3" s="1"/>
  <c r="D71" i="2"/>
  <c r="B44" i="3" s="1"/>
  <c r="E71" i="2"/>
  <c r="C44" i="3" s="1"/>
  <c r="F71" i="2"/>
  <c r="D44" i="3" s="1"/>
  <c r="G71" i="2"/>
  <c r="E44" i="3" s="1"/>
  <c r="H71" i="2"/>
  <c r="F44" i="3" s="1"/>
  <c r="I71" i="2"/>
  <c r="G44" i="3" s="1"/>
  <c r="J71" i="2"/>
  <c r="H44" i="3" s="1"/>
  <c r="K71" i="2"/>
  <c r="I44" i="3" s="1"/>
  <c r="L71" i="2"/>
  <c r="J44" i="3" s="1"/>
  <c r="M71" i="2"/>
  <c r="K44" i="3" s="1"/>
  <c r="N71" i="2"/>
  <c r="L44" i="3" s="1"/>
  <c r="Q71" i="2"/>
  <c r="O44" i="3" s="1"/>
  <c r="U71" i="2"/>
  <c r="S44" i="3" s="1"/>
  <c r="D72" i="2"/>
  <c r="B45" i="3" s="1"/>
  <c r="E72" i="2"/>
  <c r="C45" i="3" s="1"/>
  <c r="F72" i="2"/>
  <c r="D45" i="3" s="1"/>
  <c r="G72" i="2"/>
  <c r="E45" i="3" s="1"/>
  <c r="H72" i="2"/>
  <c r="F45" i="3" s="1"/>
  <c r="I72" i="2"/>
  <c r="G45" i="3" s="1"/>
  <c r="J72" i="2"/>
  <c r="H45" i="3" s="1"/>
  <c r="K72" i="2"/>
  <c r="I45" i="3" s="1"/>
  <c r="L72" i="2"/>
  <c r="J45" i="3" s="1"/>
  <c r="M72" i="2"/>
  <c r="K45" i="3" s="1"/>
  <c r="N72" i="2"/>
  <c r="L45" i="3" s="1"/>
  <c r="Q72" i="2"/>
  <c r="O45" i="3" s="1"/>
  <c r="U72" i="2"/>
  <c r="S45" i="3" s="1"/>
  <c r="D73" i="2"/>
  <c r="B46" i="3" s="1"/>
  <c r="E73" i="2"/>
  <c r="C46" i="3" s="1"/>
  <c r="F73" i="2"/>
  <c r="D46" i="3" s="1"/>
  <c r="G73" i="2"/>
  <c r="E46" i="3" s="1"/>
  <c r="H73" i="2"/>
  <c r="F46" i="3" s="1"/>
  <c r="I73" i="2"/>
  <c r="G46" i="3" s="1"/>
  <c r="J73" i="2"/>
  <c r="H46" i="3" s="1"/>
  <c r="K73" i="2"/>
  <c r="I46" i="3" s="1"/>
  <c r="L73" i="2"/>
  <c r="J46" i="3" s="1"/>
  <c r="M73" i="2"/>
  <c r="K46" i="3" s="1"/>
  <c r="N73" i="2"/>
  <c r="L46" i="3" s="1"/>
  <c r="Q73" i="2"/>
  <c r="O46" i="3" s="1"/>
  <c r="U73" i="2"/>
  <c r="S46" i="3" s="1"/>
  <c r="D74" i="2"/>
  <c r="B47" i="3" s="1"/>
  <c r="E74" i="2"/>
  <c r="C47" i="3" s="1"/>
  <c r="F74" i="2"/>
  <c r="D47" i="3" s="1"/>
  <c r="G74" i="2"/>
  <c r="E47" i="3" s="1"/>
  <c r="H74" i="2"/>
  <c r="F47" i="3" s="1"/>
  <c r="I74" i="2"/>
  <c r="G47" i="3" s="1"/>
  <c r="J74" i="2"/>
  <c r="H47" i="3" s="1"/>
  <c r="K74" i="2"/>
  <c r="I47" i="3" s="1"/>
  <c r="L74" i="2"/>
  <c r="J47" i="3" s="1"/>
  <c r="M74" i="2"/>
  <c r="K47" i="3" s="1"/>
  <c r="N74" i="2"/>
  <c r="L47" i="3" s="1"/>
  <c r="Q74" i="2"/>
  <c r="O47" i="3" s="1"/>
  <c r="U74" i="2"/>
  <c r="S47" i="3" s="1"/>
  <c r="D75" i="2"/>
  <c r="B48" i="3" s="1"/>
  <c r="E75" i="2"/>
  <c r="C48" i="3" s="1"/>
  <c r="F75" i="2"/>
  <c r="D48" i="3" s="1"/>
  <c r="G75" i="2"/>
  <c r="E48" i="3" s="1"/>
  <c r="H75" i="2"/>
  <c r="F48" i="3" s="1"/>
  <c r="I75" i="2"/>
  <c r="G48" i="3" s="1"/>
  <c r="J75" i="2"/>
  <c r="H48" i="3" s="1"/>
  <c r="K75" i="2"/>
  <c r="I48" i="3" s="1"/>
  <c r="L75" i="2"/>
  <c r="J48" i="3" s="1"/>
  <c r="M75" i="2"/>
  <c r="K48" i="3" s="1"/>
  <c r="N75" i="2"/>
  <c r="L48" i="3" s="1"/>
  <c r="Q75" i="2"/>
  <c r="O48" i="3" s="1"/>
  <c r="U75" i="2"/>
  <c r="S48" i="3" s="1"/>
  <c r="A1" i="1" l="1"/>
  <c r="B1" i="1" s="1"/>
  <c r="C1" i="1"/>
  <c r="D1" i="1" s="1"/>
</calcChain>
</file>

<file path=xl/sharedStrings.xml><?xml version="1.0" encoding="utf-8"?>
<sst xmlns="http://schemas.openxmlformats.org/spreadsheetml/2006/main" count="224" uniqueCount="65">
  <si>
    <t>AIN</t>
  </si>
  <si>
    <t>Remarques / informations complémentaires à communiquer :</t>
  </si>
  <si>
    <t>EN TEMPS SCOLAIRE</t>
  </si>
  <si>
    <t>Spunk !</t>
  </si>
  <si>
    <t>1er degré</t>
  </si>
  <si>
    <r>
      <rPr>
        <b/>
        <sz val="13"/>
        <color theme="1"/>
        <rFont val="Arial Nova"/>
        <family val="2"/>
      </rPr>
      <t>Spunk !</t>
    </r>
    <r>
      <rPr>
        <sz val="12"/>
        <color theme="1"/>
        <rFont val="Arial Nova"/>
        <family val="2"/>
      </rPr>
      <t xml:space="preserve">
A partir du CE1 
</t>
    </r>
    <r>
      <rPr>
        <sz val="10"/>
        <color theme="2" tint="-0.249977111117893"/>
        <rFont val="Arial Nova"/>
        <family val="2"/>
      </rPr>
      <t>Mardi 06 avril - 14h30</t>
    </r>
  </si>
  <si>
    <t>Nuages</t>
  </si>
  <si>
    <r>
      <rPr>
        <b/>
        <sz val="13"/>
        <color theme="1"/>
        <rFont val="Arial Nova"/>
        <family val="2"/>
      </rPr>
      <t>Nuages</t>
    </r>
    <r>
      <rPr>
        <sz val="12"/>
        <color theme="1"/>
        <rFont val="Arial Nova"/>
        <family val="2"/>
      </rPr>
      <t xml:space="preserve">
De la Petite Section au CE2
</t>
    </r>
    <r>
      <rPr>
        <sz val="10"/>
        <color theme="2" tint="-0.249977111117893"/>
        <rFont val="Arial Nova"/>
        <family val="2"/>
      </rPr>
      <t xml:space="preserve">Jeudi 11 mars - 9h + 10h30 + 14h30 
Vendredi 12 mars - 9h + 10h30  + 14h30 </t>
    </r>
  </si>
  <si>
    <t>Boule de neige</t>
  </si>
  <si>
    <r>
      <rPr>
        <b/>
        <sz val="13"/>
        <color theme="1"/>
        <rFont val="Arial Nova"/>
        <family val="2"/>
      </rPr>
      <t>Boule de neige</t>
    </r>
    <r>
      <rPr>
        <sz val="12"/>
        <color theme="1"/>
        <rFont val="Arial Nova"/>
        <family val="2"/>
      </rPr>
      <t xml:space="preserve">
A partir du CM2
</t>
    </r>
    <r>
      <rPr>
        <sz val="10"/>
        <color theme="2" tint="-0.249977111117893"/>
        <rFont val="Arial Nova"/>
        <family val="2"/>
      </rPr>
      <t>Mercredi 03 mars - 10h
Jeudi 04 mars - 10h et 14h30</t>
    </r>
  </si>
  <si>
    <t>Un pouce en cavale</t>
  </si>
  <si>
    <r>
      <rPr>
        <b/>
        <sz val="13"/>
        <color theme="1"/>
        <rFont val="Arial Nova"/>
        <family val="2"/>
      </rPr>
      <t>Un pouce en cavale</t>
    </r>
    <r>
      <rPr>
        <sz val="12"/>
        <color theme="1"/>
        <rFont val="Arial Nova"/>
        <family val="2"/>
      </rPr>
      <t xml:space="preserve">
A partir du CM1
</t>
    </r>
    <r>
      <rPr>
        <sz val="10"/>
        <color theme="2" tint="-0.249977111117893"/>
        <rFont val="Arial Nova"/>
        <family val="2"/>
      </rPr>
      <t>Mardi 02 février – 10h et 14h30</t>
    </r>
  </si>
  <si>
    <t>Et puis on a sauté</t>
  </si>
  <si>
    <t>Joga Bonito</t>
  </si>
  <si>
    <t>Allez Ollie à l'eau</t>
  </si>
  <si>
    <r>
      <rPr>
        <b/>
        <sz val="13"/>
        <color theme="1"/>
        <rFont val="Arial Nova"/>
        <family val="2"/>
      </rPr>
      <t xml:space="preserve">Allez Ollie... à l'eau </t>
    </r>
    <r>
      <rPr>
        <sz val="12"/>
        <color theme="1"/>
        <rFont val="Arial Nova"/>
        <family val="2"/>
      </rPr>
      <t xml:space="preserve">
(Spectacle hors les murs)
A partir du CP
</t>
    </r>
    <r>
      <rPr>
        <sz val="10"/>
        <color theme="2" tint="-0.249977111117893"/>
        <rFont val="Arial Nova"/>
        <family val="2"/>
      </rPr>
      <t>Vendredi 4 décembre - 14h30</t>
    </r>
  </si>
  <si>
    <t>Le vent dans les oreilles</t>
  </si>
  <si>
    <r>
      <rPr>
        <b/>
        <sz val="13"/>
        <color theme="1"/>
        <rFont val="Arial Nova"/>
        <family val="2"/>
      </rPr>
      <t>Le vent dans les oreilles</t>
    </r>
    <r>
      <rPr>
        <sz val="12"/>
        <color theme="1"/>
        <rFont val="Arial Nova"/>
        <family val="2"/>
      </rPr>
      <t xml:space="preserve">
A partir du CP
</t>
    </r>
    <r>
      <rPr>
        <sz val="10"/>
        <color theme="2" tint="-0.249977111117893"/>
        <rFont val="Arial Nova"/>
        <family val="2"/>
      </rPr>
      <t xml:space="preserve">Jeudi 05 novembre - 14h30
Vendredi 06 novembre - 10h et 14h30 </t>
    </r>
  </si>
  <si>
    <t>Total</t>
  </si>
  <si>
    <t xml:space="preserve">Nombre d’adules 
accompagnants </t>
  </si>
  <si>
    <t>Nombre élèves</t>
  </si>
  <si>
    <t>Remarque</t>
  </si>
  <si>
    <t>SPECTACLE</t>
  </si>
  <si>
    <t>Colonne1</t>
  </si>
  <si>
    <t>agglo / DEP / Ain</t>
  </si>
  <si>
    <t>tel prof ref</t>
  </si>
  <si>
    <t>mail prof ref</t>
  </si>
  <si>
    <t>Prof référent</t>
  </si>
  <si>
    <t>Tel directeur</t>
  </si>
  <si>
    <t>Mail directeur</t>
  </si>
  <si>
    <t>Nom directeur</t>
  </si>
  <si>
    <t>Commune</t>
  </si>
  <si>
    <t>Code postal</t>
  </si>
  <si>
    <t>Adressse postale</t>
  </si>
  <si>
    <t>ÉCOLE</t>
  </si>
  <si>
    <t>Degré</t>
  </si>
  <si>
    <r>
      <rPr>
        <b/>
        <sz val="14"/>
        <color theme="0"/>
        <rFont val="Arial Nova"/>
        <family val="2"/>
      </rPr>
      <t xml:space="preserve">Spectacles </t>
    </r>
    <r>
      <rPr>
        <b/>
        <sz val="12"/>
        <color theme="0"/>
        <rFont val="Arial Nova"/>
        <family val="2"/>
      </rPr>
      <t xml:space="preserve">
Merci de respecter les niveaux </t>
    </r>
  </si>
  <si>
    <t>à masquer</t>
  </si>
  <si>
    <t xml:space="preserve">Commune / Ville  </t>
  </si>
  <si>
    <t xml:space="preserve">Code postal  </t>
  </si>
  <si>
    <t xml:space="preserve">Adresse postale  </t>
  </si>
  <si>
    <t>Classe / Niveau</t>
  </si>
  <si>
    <t>Où se situe votre établissement scolaire  (choisir)</t>
  </si>
  <si>
    <t>projet</t>
  </si>
  <si>
    <t>présentation de saison</t>
  </si>
  <si>
    <t>Nom de l'établissement scolaire</t>
  </si>
  <si>
    <t>VILLEFRANCHE</t>
  </si>
  <si>
    <t>Département du RHÔNE (hors AGGLO)</t>
  </si>
  <si>
    <t>Allez Ollie... à l'eau</t>
  </si>
  <si>
    <r>
      <rPr>
        <b/>
        <sz val="13"/>
        <color theme="1"/>
        <rFont val="Arial Nova"/>
        <family val="2"/>
      </rPr>
      <t>Joga Bonito</t>
    </r>
    <r>
      <rPr>
        <sz val="12"/>
        <color theme="1"/>
        <rFont val="Arial Nova"/>
        <family val="2"/>
      </rPr>
      <t xml:space="preserve">
A partir du CE2
</t>
    </r>
    <r>
      <rPr>
        <sz val="10"/>
        <color theme="2" tint="-0.249977111117893"/>
        <rFont val="Arial Nova"/>
        <family val="2"/>
      </rPr>
      <t>Mardi 08 décembre - 14h30</t>
    </r>
  </si>
  <si>
    <r>
      <rPr>
        <b/>
        <sz val="13"/>
        <color theme="1"/>
        <rFont val="Arial Nova"/>
        <family val="2"/>
      </rPr>
      <t>Et puis on a sauté</t>
    </r>
    <r>
      <rPr>
        <sz val="12"/>
        <color theme="1"/>
        <rFont val="Arial Nova"/>
        <family val="2"/>
      </rPr>
      <t xml:space="preserve">
A partir du CE1
</t>
    </r>
    <r>
      <rPr>
        <sz val="10"/>
        <color theme="2" tint="-0.249977111117893"/>
        <rFont val="Arial Nova"/>
        <family val="2"/>
      </rPr>
      <t>Jeudi 10 décembre - 14h30
Vendredi 11 décembre - 10h et 14h30</t>
    </r>
  </si>
  <si>
    <t>Enseignant.s concerné.s pour chaque classe
(nom prénom + mail + tel)</t>
  </si>
  <si>
    <t>Dans l'AGGLO (hors Villefranche)</t>
  </si>
  <si>
    <t>Choix 2 si complet
(choisir)</t>
  </si>
  <si>
    <t>Soirée / temps scolaire
(choisir)</t>
  </si>
  <si>
    <t xml:space="preserve">Nom Directeur.rice  </t>
  </si>
  <si>
    <t xml:space="preserve">Mail Directeur.rice  </t>
  </si>
  <si>
    <t xml:space="preserve">Téléphone Directeur.rice  </t>
  </si>
  <si>
    <t xml:space="preserve">Nom enseignant.e référent.e  </t>
  </si>
  <si>
    <t xml:space="preserve">téléphone enseignant.e référent.e  </t>
  </si>
  <si>
    <t xml:space="preserve">Mail enseignant.e référent.e  </t>
  </si>
  <si>
    <t>Nombre total 
élèves  + adultes
(calcul automatique)</t>
  </si>
  <si>
    <t>Joga Bonito SCOLAIRE</t>
  </si>
  <si>
    <t>Boule de neige SCOLAIRE</t>
  </si>
  <si>
    <t>Précisez votre remarque ici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</si>
</sst>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.&quot;##&quot;.&quot;##&quot;.&quot;##&quot;.&quot;##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Arial Nova"/>
      <family val="2"/>
    </font>
    <font>
      <b/>
      <sz val="13"/>
      <color theme="1"/>
      <name val="Arial Nova"/>
      <family val="2"/>
    </font>
    <font>
      <sz val="10"/>
      <color theme="2" tint="-0.249977111117893"/>
      <name val="Arial Nova"/>
      <family val="2"/>
    </font>
    <font>
      <sz val="12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3"/>
      <color theme="0"/>
      <name val="Arial Nova"/>
      <family val="2"/>
    </font>
    <font>
      <b/>
      <sz val="11"/>
      <color theme="0"/>
      <name val="Arial Nova"/>
      <family val="2"/>
    </font>
    <font>
      <b/>
      <sz val="14"/>
      <color theme="0"/>
      <name val="Arial Nova"/>
      <family val="2"/>
    </font>
    <font>
      <b/>
      <sz val="12"/>
      <color theme="0"/>
      <name val="Arial Nova"/>
      <family val="2"/>
    </font>
    <font>
      <sz val="11"/>
      <color theme="1"/>
      <name val="Arial Nov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 Nova"/>
      <family val="2"/>
    </font>
    <font>
      <b/>
      <sz val="12"/>
      <color theme="1"/>
      <name val="Calibri"/>
      <family val="2"/>
      <scheme val="minor"/>
    </font>
    <font>
      <sz val="5"/>
      <color theme="2"/>
      <name val="Calibri"/>
      <family val="2"/>
      <scheme val="minor"/>
    </font>
    <font>
      <sz val="12"/>
      <color theme="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theme="6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1">
    <xf numFmtId="0" fontId="0" fillId="0" borderId="0" xfId="0"/>
    <xf numFmtId="0" fontId="2" fillId="0" borderId="0" xfId="1"/>
    <xf numFmtId="0" fontId="2" fillId="0" borderId="0" xfId="1" applyAlignment="1">
      <alignment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0" fontId="2" fillId="0" borderId="0" xfId="1" applyAlignment="1">
      <alignment vertical="top" wrapText="1"/>
    </xf>
    <xf numFmtId="0" fontId="2" fillId="0" borderId="0" xfId="1" applyAlignment="1">
      <alignment vertical="top"/>
    </xf>
    <xf numFmtId="0" fontId="4" fillId="0" borderId="0" xfId="1" applyFont="1" applyAlignment="1">
      <alignment vertical="top"/>
    </xf>
    <xf numFmtId="0" fontId="5" fillId="0" borderId="0" xfId="1" applyFont="1"/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164" fontId="6" fillId="0" borderId="28" xfId="1" applyNumberFormat="1" applyFont="1" applyBorder="1" applyAlignment="1">
      <alignment horizontal="center" vertical="center"/>
    </xf>
    <xf numFmtId="0" fontId="10" fillId="2" borderId="40" xfId="1" applyFont="1" applyFill="1" applyBorder="1" applyAlignment="1">
      <alignment vertical="center" wrapText="1"/>
    </xf>
    <xf numFmtId="0" fontId="6" fillId="0" borderId="0" xfId="1" applyFont="1"/>
    <xf numFmtId="0" fontId="6" fillId="0" borderId="0" xfId="1" applyFont="1" applyAlignment="1">
      <alignment horizontal="right"/>
    </xf>
    <xf numFmtId="0" fontId="1" fillId="0" borderId="0" xfId="1" applyFont="1"/>
    <xf numFmtId="0" fontId="15" fillId="0" borderId="0" xfId="1" applyFont="1"/>
    <xf numFmtId="0" fontId="15" fillId="0" borderId="0" xfId="1" applyFont="1" applyAlignment="1">
      <alignment horizontal="right"/>
    </xf>
    <xf numFmtId="0" fontId="2" fillId="0" borderId="0" xfId="1" applyAlignment="1">
      <alignment horizontal="center"/>
    </xf>
    <xf numFmtId="0" fontId="14" fillId="3" borderId="36" xfId="1" applyFont="1" applyFill="1" applyBorder="1" applyAlignment="1">
      <alignment vertical="center" wrapText="1"/>
    </xf>
    <xf numFmtId="0" fontId="4" fillId="3" borderId="41" xfId="1" applyFont="1" applyFill="1" applyBorder="1" applyAlignment="1">
      <alignment vertical="center"/>
    </xf>
    <xf numFmtId="0" fontId="7" fillId="3" borderId="36" xfId="1" applyFont="1" applyFill="1" applyBorder="1" applyAlignment="1">
      <alignment vertical="center"/>
    </xf>
    <xf numFmtId="0" fontId="7" fillId="3" borderId="40" xfId="1" applyFont="1" applyFill="1" applyBorder="1" applyAlignment="1">
      <alignment vertical="center"/>
    </xf>
    <xf numFmtId="0" fontId="7" fillId="3" borderId="18" xfId="1" applyFont="1" applyFill="1" applyBorder="1" applyAlignment="1">
      <alignment vertical="center"/>
    </xf>
    <xf numFmtId="0" fontId="2" fillId="0" borderId="18" xfId="1" applyBorder="1"/>
    <xf numFmtId="0" fontId="4" fillId="2" borderId="40" xfId="1" applyFont="1" applyFill="1" applyBorder="1" applyAlignment="1">
      <alignment vertical="center"/>
    </xf>
    <xf numFmtId="0" fontId="6" fillId="0" borderId="17" xfId="1" applyFont="1" applyBorder="1" applyAlignment="1">
      <alignment horizontal="center" vertical="center"/>
    </xf>
    <xf numFmtId="0" fontId="6" fillId="0" borderId="29" xfId="1" applyFont="1" applyBorder="1" applyProtection="1">
      <protection locked="0"/>
    </xf>
    <xf numFmtId="0" fontId="6" fillId="0" borderId="17" xfId="1" applyFont="1" applyBorder="1" applyProtection="1">
      <protection locked="0"/>
    </xf>
    <xf numFmtId="0" fontId="6" fillId="0" borderId="16" xfId="1" applyFont="1" applyBorder="1" applyProtection="1">
      <protection locked="0"/>
    </xf>
    <xf numFmtId="0" fontId="2" fillId="0" borderId="26" xfId="1" applyFont="1" applyBorder="1" applyProtection="1">
      <protection locked="0"/>
    </xf>
    <xf numFmtId="0" fontId="6" fillId="0" borderId="20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6" fillId="0" borderId="9" xfId="1" applyFont="1" applyBorder="1" applyProtection="1">
      <protection locked="0"/>
    </xf>
    <xf numFmtId="0" fontId="6" fillId="0" borderId="6" xfId="1" applyFont="1" applyBorder="1" applyProtection="1">
      <protection locked="0"/>
    </xf>
    <xf numFmtId="0" fontId="6" fillId="0" borderId="5" xfId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6" fillId="0" borderId="35" xfId="1" applyFont="1" applyBorder="1" applyProtection="1">
      <protection locked="0"/>
    </xf>
    <xf numFmtId="0" fontId="6" fillId="0" borderId="34" xfId="1" applyFont="1" applyBorder="1" applyProtection="1">
      <protection locked="0"/>
    </xf>
    <xf numFmtId="0" fontId="2" fillId="0" borderId="33" xfId="1" applyFont="1" applyBorder="1" applyProtection="1">
      <protection locked="0"/>
    </xf>
    <xf numFmtId="0" fontId="17" fillId="3" borderId="40" xfId="1" applyFont="1" applyFill="1" applyBorder="1" applyAlignment="1">
      <alignment horizontal="center" vertical="center" wrapText="1"/>
    </xf>
    <xf numFmtId="0" fontId="17" fillId="3" borderId="35" xfId="1" applyFont="1" applyFill="1" applyBorder="1" applyAlignment="1">
      <alignment horizontal="center" vertical="center" wrapText="1"/>
    </xf>
    <xf numFmtId="0" fontId="14" fillId="4" borderId="35" xfId="1" applyFont="1" applyFill="1" applyBorder="1" applyAlignment="1">
      <alignment horizontal="center" vertical="center" wrapText="1"/>
    </xf>
    <xf numFmtId="0" fontId="12" fillId="4" borderId="35" xfId="1" applyFont="1" applyFill="1" applyBorder="1" applyAlignment="1">
      <alignment horizontal="center" vertical="center" wrapText="1"/>
    </xf>
    <xf numFmtId="0" fontId="11" fillId="4" borderId="35" xfId="1" applyFont="1" applyFill="1" applyBorder="1" applyAlignment="1">
      <alignment horizontal="center" vertical="center" wrapText="1"/>
    </xf>
    <xf numFmtId="0" fontId="18" fillId="3" borderId="40" xfId="1" applyFont="1" applyFill="1" applyBorder="1" applyAlignment="1">
      <alignment horizontal="center" vertical="center" wrapText="1"/>
    </xf>
    <xf numFmtId="0" fontId="14" fillId="3" borderId="36" xfId="1" applyFont="1" applyFill="1" applyBorder="1" applyAlignment="1">
      <alignment horizontal="center" vertical="center" wrapText="1"/>
    </xf>
    <xf numFmtId="0" fontId="15" fillId="0" borderId="1" xfId="1" applyFont="1" applyBorder="1" applyAlignment="1" applyProtection="1">
      <protection locked="0"/>
    </xf>
    <xf numFmtId="164" fontId="15" fillId="0" borderId="1" xfId="1" applyNumberFormat="1" applyFont="1" applyBorder="1" applyAlignment="1" applyProtection="1">
      <protection locked="0"/>
    </xf>
    <xf numFmtId="0" fontId="15" fillId="0" borderId="1" xfId="1" applyFont="1" applyBorder="1" applyAlignment="1" applyProtection="1">
      <alignment vertical="top"/>
      <protection locked="0"/>
    </xf>
    <xf numFmtId="0" fontId="15" fillId="0" borderId="1" xfId="1" applyFont="1" applyBorder="1" applyAlignment="1" applyProtection="1">
      <alignment vertical="center"/>
      <protection locked="0"/>
    </xf>
    <xf numFmtId="0" fontId="6" fillId="0" borderId="22" xfId="1" applyFont="1" applyBorder="1" applyProtection="1">
      <protection locked="0"/>
    </xf>
    <xf numFmtId="0" fontId="2" fillId="0" borderId="36" xfId="1" applyBorder="1"/>
    <xf numFmtId="0" fontId="2" fillId="0" borderId="42" xfId="1" applyFont="1" applyBorder="1" applyProtection="1">
      <protection locked="0"/>
    </xf>
    <xf numFmtId="0" fontId="2" fillId="0" borderId="39" xfId="1" applyBorder="1"/>
    <xf numFmtId="0" fontId="2" fillId="0" borderId="26" xfId="1" applyBorder="1"/>
    <xf numFmtId="0" fontId="2" fillId="0" borderId="15" xfId="1" applyBorder="1"/>
    <xf numFmtId="0" fontId="2" fillId="0" borderId="4" xfId="1" applyBorder="1"/>
    <xf numFmtId="0" fontId="6" fillId="0" borderId="11" xfId="1" applyFont="1" applyBorder="1" applyProtection="1">
      <protection locked="0"/>
    </xf>
    <xf numFmtId="0" fontId="6" fillId="0" borderId="43" xfId="1" applyFont="1" applyBorder="1" applyProtection="1">
      <protection locked="0"/>
    </xf>
    <xf numFmtId="0" fontId="6" fillId="0" borderId="30" xfId="1" applyFont="1" applyBorder="1" applyProtection="1">
      <protection locked="0"/>
    </xf>
    <xf numFmtId="0" fontId="6" fillId="0" borderId="21" xfId="1" applyFont="1" applyBorder="1" applyProtection="1">
      <protection locked="0"/>
    </xf>
    <xf numFmtId="0" fontId="6" fillId="0" borderId="10" xfId="1" applyFont="1" applyBorder="1" applyProtection="1">
      <protection locked="0"/>
    </xf>
    <xf numFmtId="0" fontId="6" fillId="0" borderId="44" xfId="1" applyFont="1" applyBorder="1" applyProtection="1">
      <protection locked="0"/>
    </xf>
    <xf numFmtId="0" fontId="6" fillId="0" borderId="45" xfId="1" applyFont="1" applyBorder="1" applyProtection="1">
      <protection locked="0"/>
    </xf>
    <xf numFmtId="0" fontId="2" fillId="0" borderId="19" xfId="1" applyBorder="1"/>
    <xf numFmtId="0" fontId="9" fillId="0" borderId="19" xfId="1" applyFont="1" applyBorder="1"/>
    <xf numFmtId="0" fontId="2" fillId="0" borderId="37" xfId="1" applyBorder="1"/>
    <xf numFmtId="0" fontId="2" fillId="0" borderId="28" xfId="1" applyBorder="1"/>
    <xf numFmtId="0" fontId="2" fillId="0" borderId="8" xfId="1" applyBorder="1"/>
    <xf numFmtId="0" fontId="2" fillId="0" borderId="23" xfId="1" applyBorder="1"/>
    <xf numFmtId="0" fontId="2" fillId="2" borderId="46" xfId="1" applyFill="1" applyBorder="1"/>
    <xf numFmtId="0" fontId="2" fillId="2" borderId="47" xfId="1" applyFill="1" applyBorder="1"/>
    <xf numFmtId="0" fontId="2" fillId="2" borderId="48" xfId="1" applyFill="1" applyBorder="1"/>
    <xf numFmtId="0" fontId="9" fillId="2" borderId="46" xfId="1" applyFont="1" applyFill="1" applyBorder="1"/>
    <xf numFmtId="0" fontId="9" fillId="2" borderId="47" xfId="1" applyFont="1" applyFill="1" applyBorder="1"/>
    <xf numFmtId="0" fontId="9" fillId="2" borderId="48" xfId="1" applyFont="1" applyFill="1" applyBorder="1"/>
    <xf numFmtId="0" fontId="2" fillId="2" borderId="49" xfId="1" applyFill="1" applyBorder="1"/>
    <xf numFmtId="0" fontId="2" fillId="2" borderId="50" xfId="1" applyFill="1" applyBorder="1"/>
    <xf numFmtId="49" fontId="6" fillId="0" borderId="29" xfId="1" applyNumberFormat="1" applyFont="1" applyBorder="1" applyProtection="1">
      <protection locked="0"/>
    </xf>
    <xf numFmtId="49" fontId="6" fillId="0" borderId="20" xfId="1" applyNumberFormat="1" applyFont="1" applyBorder="1" applyProtection="1">
      <protection locked="0"/>
    </xf>
    <xf numFmtId="49" fontId="6" fillId="0" borderId="9" xfId="1" applyNumberFormat="1" applyFont="1" applyBorder="1" applyProtection="1">
      <protection locked="0"/>
    </xf>
    <xf numFmtId="49" fontId="6" fillId="0" borderId="27" xfId="1" applyNumberFormat="1" applyFont="1" applyBorder="1" applyProtection="1">
      <protection locked="0"/>
    </xf>
    <xf numFmtId="49" fontId="6" fillId="0" borderId="18" xfId="1" applyNumberFormat="1" applyFont="1" applyBorder="1" applyProtection="1">
      <protection locked="0"/>
    </xf>
    <xf numFmtId="49" fontId="6" fillId="0" borderId="36" xfId="1" applyNumberFormat="1" applyFont="1" applyBorder="1" applyProtection="1">
      <protection locked="0"/>
    </xf>
    <xf numFmtId="0" fontId="19" fillId="0" borderId="0" xfId="1" applyFont="1" applyAlignment="1">
      <alignment vertical="center" wrapText="1"/>
    </xf>
    <xf numFmtId="0" fontId="19" fillId="0" borderId="0" xfId="1" applyFont="1"/>
    <xf numFmtId="0" fontId="20" fillId="0" borderId="0" xfId="1" applyFont="1"/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6" fillId="0" borderId="29" xfId="1" applyNumberFormat="1" applyFont="1" applyFill="1" applyBorder="1" applyProtection="1">
      <protection locked="0"/>
    </xf>
    <xf numFmtId="49" fontId="6" fillId="0" borderId="20" xfId="1" applyNumberFormat="1" applyFont="1" applyFill="1" applyBorder="1" applyProtection="1">
      <protection locked="0"/>
    </xf>
    <xf numFmtId="0" fontId="15" fillId="0" borderId="0" xfId="1" applyFont="1" applyAlignment="1">
      <alignment horizontal="right"/>
    </xf>
    <xf numFmtId="0" fontId="15" fillId="5" borderId="0" xfId="1" applyFont="1" applyFill="1" applyAlignment="1">
      <alignment horizontal="right"/>
    </xf>
    <xf numFmtId="0" fontId="15" fillId="0" borderId="0" xfId="1" applyFont="1" applyAlignment="1"/>
    <xf numFmtId="0" fontId="15" fillId="5" borderId="0" xfId="1" applyFont="1" applyFill="1" applyAlignment="1"/>
    <xf numFmtId="49" fontId="15" fillId="0" borderId="3" xfId="1" applyNumberFormat="1" applyFont="1" applyFill="1" applyBorder="1" applyAlignment="1" applyProtection="1">
      <alignment horizontal="left"/>
      <protection locked="0"/>
    </xf>
    <xf numFmtId="49" fontId="15" fillId="0" borderId="2" xfId="1" applyNumberFormat="1" applyFont="1" applyFill="1" applyBorder="1" applyAlignment="1" applyProtection="1">
      <alignment horizontal="left"/>
      <protection locked="0"/>
    </xf>
    <xf numFmtId="49" fontId="15" fillId="0" borderId="1" xfId="1" applyNumberFormat="1" applyFont="1" applyFill="1" applyBorder="1" applyAlignment="1" applyProtection="1">
      <alignment horizontal="left"/>
      <protection locked="0"/>
    </xf>
    <xf numFmtId="0" fontId="15" fillId="0" borderId="3" xfId="1" applyFont="1" applyBorder="1" applyAlignment="1" applyProtection="1">
      <alignment horizontal="left" vertical="top"/>
      <protection locked="0"/>
    </xf>
    <xf numFmtId="0" fontId="15" fillId="0" borderId="2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15" fillId="0" borderId="3" xfId="1" applyFont="1" applyBorder="1" applyAlignment="1" applyProtection="1">
      <alignment horizontal="left"/>
      <protection locked="0"/>
    </xf>
    <xf numFmtId="0" fontId="15" fillId="0" borderId="2" xfId="1" applyFont="1" applyBorder="1" applyAlignment="1" applyProtection="1">
      <alignment horizontal="left"/>
      <protection locked="0"/>
    </xf>
    <xf numFmtId="0" fontId="15" fillId="0" borderId="1" xfId="1" applyFont="1" applyBorder="1" applyAlignment="1" applyProtection="1">
      <alignment horizontal="left"/>
      <protection locked="0"/>
    </xf>
    <xf numFmtId="0" fontId="15" fillId="0" borderId="3" xfId="1" applyFont="1" applyBorder="1" applyAlignment="1" applyProtection="1">
      <alignment horizontal="left" vertical="center"/>
      <protection locked="0"/>
    </xf>
    <xf numFmtId="0" fontId="15" fillId="0" borderId="2" xfId="1" applyFont="1" applyBorder="1" applyAlignment="1" applyProtection="1">
      <alignment horizontal="left" vertical="center"/>
      <protection locked="0"/>
    </xf>
    <xf numFmtId="0" fontId="15" fillId="0" borderId="1" xfId="1" applyFont="1" applyBorder="1" applyAlignment="1" applyProtection="1">
      <alignment horizontal="left" vertical="center"/>
      <protection locked="0"/>
    </xf>
    <xf numFmtId="0" fontId="15" fillId="0" borderId="3" xfId="1" applyFont="1" applyFill="1" applyBorder="1" applyAlignment="1" applyProtection="1">
      <alignment horizontal="left"/>
      <protection locked="0"/>
    </xf>
    <xf numFmtId="0" fontId="15" fillId="0" borderId="2" xfId="1" applyFont="1" applyFill="1" applyBorder="1" applyAlignment="1" applyProtection="1">
      <alignment horizontal="left"/>
      <protection locked="0"/>
    </xf>
    <xf numFmtId="0" fontId="15" fillId="0" borderId="1" xfId="1" applyFont="1" applyFill="1" applyBorder="1" applyAlignment="1" applyProtection="1">
      <alignment horizontal="left"/>
      <protection locked="0"/>
    </xf>
    <xf numFmtId="0" fontId="6" fillId="0" borderId="31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3" borderId="31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6" fillId="0" borderId="0" xfId="1" applyFont="1" applyAlignment="1">
      <alignment horizontal="center"/>
    </xf>
    <xf numFmtId="49" fontId="2" fillId="0" borderId="3" xfId="1" applyNumberFormat="1" applyBorder="1" applyAlignment="1" applyProtection="1">
      <alignment horizontal="left" vertical="top" wrapText="1"/>
      <protection locked="0"/>
    </xf>
    <xf numFmtId="49" fontId="2" fillId="0" borderId="2" xfId="1" applyNumberFormat="1" applyBorder="1" applyAlignment="1" applyProtection="1">
      <alignment horizontal="left" vertical="top" wrapText="1"/>
      <protection locked="0"/>
    </xf>
    <xf numFmtId="49" fontId="2" fillId="0" borderId="1" xfId="1" applyNumberFormat="1" applyBorder="1" applyAlignment="1" applyProtection="1">
      <alignment horizontal="left" vertical="top" wrapText="1"/>
      <protection locked="0"/>
    </xf>
    <xf numFmtId="0" fontId="16" fillId="0" borderId="0" xfId="1" applyFont="1" applyAlignment="1">
      <alignment horizontal="left" vertical="top" wrapText="1"/>
    </xf>
    <xf numFmtId="0" fontId="6" fillId="0" borderId="32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713E0616-90A1-4F18-85E2-A92EA42FB9E2}"/>
  </cellStyles>
  <dxfs count="2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strike val="0"/>
        <outline val="0"/>
        <shadow val="0"/>
        <u val="none"/>
        <vertAlign val="baseline"/>
        <sz val="12"/>
        <color theme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 Nova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ov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 Nova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ova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 Nova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ov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 Nova"/>
        <family val="2"/>
        <scheme val="none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3"/>
        <name val="Calibri"/>
        <family val="2"/>
        <scheme val="minor"/>
      </font>
      <fill>
        <patternFill patternType="solid">
          <bgColor theme="4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147667</xdr:colOff>
      <xdr:row>12</xdr:row>
      <xdr:rowOff>151074</xdr:rowOff>
    </xdr:from>
    <xdr:to>
      <xdr:col>32</xdr:col>
      <xdr:colOff>683811</xdr:colOff>
      <xdr:row>24</xdr:row>
      <xdr:rowOff>143124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98D6166-E696-4A1E-A02E-D5A4666BEC17}"/>
            </a:ext>
          </a:extLst>
        </xdr:cNvPr>
        <xdr:cNvSpPr txBox="1"/>
      </xdr:nvSpPr>
      <xdr:spPr>
        <a:xfrm>
          <a:off x="6723396" y="151074"/>
          <a:ext cx="7080067" cy="29976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Formulaire de demande de places de spectacle au Théâtre de Villefranche Saison 26/27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Cette saison, le formulaire évolue et devient entièrement numérique afin de répondre au mieux à la forte demande de places. Ce document Excel nous aidera à traiter de manière plus efficace vos souhaits. Une fois complété, ne transformez pas ce formulaire en PDF. Nous avons besoin de recevoir votre feuille Excel dans son format d’origine.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 limite de retour :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mercredi 3 juin 2026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Seront traitées uniquement les demandes effectuées sur notre formulaire Excel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(Pas de PDF ou de remplissage manuscrit, le traitement ne sera pas possible).</a:t>
          </a:r>
        </a:p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 seul formulaire par établissement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regroupant toutes les demandes de l'école, classe par classe.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Merci de renvoyer le formulaire </a:t>
          </a:r>
          <a:r>
            <a:rPr lang="fr-FR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format Excel (.xlsx)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entièrement complété de manière numérique à l'adresse mail : </a:t>
          </a:r>
          <a:r>
            <a:rPr lang="fr-FR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theatre@theatredevillefranche.com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question éventuelle contacter le 04 74 65 15 40</a:t>
          </a:r>
        </a:p>
      </xdr:txBody>
    </xdr:sp>
    <xdr:clientData/>
  </xdr:twoCellAnchor>
  <xdr:oneCellAnchor>
    <xdr:from>
      <xdr:col>0</xdr:col>
      <xdr:colOff>80909</xdr:colOff>
      <xdr:row>13</xdr:row>
      <xdr:rowOff>22720</xdr:rowOff>
    </xdr:from>
    <xdr:ext cx="367152" cy="2787859"/>
    <xdr:pic>
      <xdr:nvPicPr>
        <xdr:cNvPr id="3" name="Image 2">
          <a:extLst>
            <a:ext uri="{FF2B5EF4-FFF2-40B4-BE49-F238E27FC236}">
              <a16:creationId xmlns:a16="http://schemas.microsoft.com/office/drawing/2014/main" id="{F58E0338-CA58-42AE-AF53-28ADDAA8E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1129445" y="1437535"/>
          <a:ext cx="2787859" cy="36715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77</xdr:row>
      <xdr:rowOff>117990</xdr:rowOff>
    </xdr:from>
    <xdr:to>
      <xdr:col>23</xdr:col>
      <xdr:colOff>0</xdr:colOff>
      <xdr:row>90</xdr:row>
      <xdr:rowOff>193103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AF44C366-2911-45B2-A700-0D4DC434AFA5}"/>
            </a:ext>
          </a:extLst>
        </xdr:cNvPr>
        <xdr:cNvSpPr txBox="1"/>
      </xdr:nvSpPr>
      <xdr:spPr>
        <a:xfrm>
          <a:off x="0" y="15259546"/>
          <a:ext cx="8121690" cy="28694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Les 1</a:t>
          </a:r>
          <a:r>
            <a:rPr lang="fr-FR" sz="105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ers </a:t>
          </a:r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choix seront traités en priorité. </a:t>
          </a:r>
        </a:p>
        <a:p>
          <a:endParaRPr lang="fr-FR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fr-FR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Merci de ne porter aucune indication de dates et d’heures de représentation</a:t>
          </a:r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l’attribution est effectuée par le Théâtre. Assurez-vous de vos disponibilités pour l’ensemble des séances.</a:t>
          </a:r>
        </a:p>
        <a:p>
          <a:endParaRPr lang="fr-FR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Quand plusieurs classes sont concernées par un même spectacle, merci de préciser les niveaux et les effectifs de chacune (ligne par ligne).</a:t>
          </a:r>
        </a:p>
        <a:p>
          <a:endParaRPr lang="fr-FR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Une fois complété, ne transformez pas ce formulaire en PDF ! Pour traiter au mieux votre demande nous avons besoin de recevoir votre feuille Excel dans son format d’origine. </a:t>
          </a:r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respect de ces consignes nous permettra une plus grande efficacité. </a:t>
          </a:r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Merci pour votre aide.</a:t>
          </a:r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Retrouver le dossier pédagogique et la feuille Excel 1er degré sur notre site internet.</a:t>
          </a:r>
        </a:p>
        <a:p>
          <a:endParaRPr lang="fr-FR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Information : Compte-tenu de la forte demande sur les séances scolaires, nous vous informons que la priorité sera donnée aux demandes des établissements présents à la réunion du 19 mai 2026. Néanmoins, nous invitons tous les établissements à faire leur demande.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35736B-863D-44BC-8525-B74E7684077A}" name="FORMULAIRE1D" displayName="FORMULAIRE1D" ref="C27:Z75" totalsRowShown="0" headerRowDxfId="27" headerRowBorderDxfId="26" tableBorderDxfId="25" totalsRowBorderDxfId="24">
  <autoFilter ref="C27:Z75" xr:uid="{530EECB3-ABA7-5E44-A8BF-EB754628370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sortState xmlns:xlrd2="http://schemas.microsoft.com/office/spreadsheetml/2017/richdata2" ref="D28:W75">
    <sortCondition ref="O27:O75"/>
  </sortState>
  <tableColumns count="24">
    <tableColumn id="20" xr3:uid="{2A2DF306-B1D4-4490-8BBB-25547545575C}" name="Degré" dataDxfId="23"/>
    <tableColumn id="6" xr3:uid="{A7238673-31A2-4A3B-A698-7EBDC693733E}" name="ÉCOLE" dataDxfId="22">
      <calculatedColumnFormula>$R$14</calculatedColumnFormula>
    </tableColumn>
    <tableColumn id="10" xr3:uid="{270665F0-7916-449C-904F-267BE308D426}" name="Adressse postale" dataDxfId="21">
      <calculatedColumnFormula>$R$15</calculatedColumnFormula>
    </tableColumn>
    <tableColumn id="11" xr3:uid="{447A731D-3031-4EE7-A5A9-0B09482EFE62}" name="Code postal" dataDxfId="20">
      <calculatedColumnFormula>$R$16</calculatedColumnFormula>
    </tableColumn>
    <tableColumn id="12" xr3:uid="{3BFC6B70-B598-47C4-BD9E-51A477B62336}" name="Commune" dataDxfId="19">
      <calculatedColumnFormula>$R$17</calculatedColumnFormula>
    </tableColumn>
    <tableColumn id="14" xr3:uid="{D7221663-EBDC-418E-923F-33071EE59822}" name="Nom directeur" dataDxfId="18">
      <calculatedColumnFormula>$R$19</calculatedColumnFormula>
    </tableColumn>
    <tableColumn id="17" xr3:uid="{AFBD0692-AA72-4DC8-84EE-DD722AE50521}" name="Mail directeur" dataDxfId="17">
      <calculatedColumnFormula>$R$20</calculatedColumnFormula>
    </tableColumn>
    <tableColumn id="15" xr3:uid="{893D51B3-95AC-4E86-AC0C-BDAE008F7913}" name="Tel directeur" dataDxfId="16">
      <calculatedColumnFormula>$R$21</calculatedColumnFormula>
    </tableColumn>
    <tableColumn id="16" xr3:uid="{788827E4-7382-4B57-BC80-C4CADC67FD7C}" name="Prof référent" dataDxfId="15">
      <calculatedColumnFormula>$R$22</calculatedColumnFormula>
    </tableColumn>
    <tableColumn id="18" xr3:uid="{2BFFCAB5-C8E5-4460-A4DA-57A1F7EBF2F0}" name="mail prof ref" dataDxfId="14">
      <calculatedColumnFormula>$R$23</calculatedColumnFormula>
    </tableColumn>
    <tableColumn id="19" xr3:uid="{E1A415AF-99B0-4AF8-9E82-312A756184F8}" name="tel prof ref" dataDxfId="13">
      <calculatedColumnFormula>$R$24</calculatedColumnFormula>
    </tableColumn>
    <tableColumn id="13" xr3:uid="{A4514C19-EA50-4F7E-A872-A66E24131180}" name="agglo / DEP / Ain" dataDxfId="12">
      <calculatedColumnFormula>$R$18</calculatedColumnFormula>
    </tableColumn>
    <tableColumn id="8" xr3:uid="{9A9B7A76-9364-400F-AA59-A98C5BB91A9F}" name="Colonne1" dataDxfId="11"/>
    <tableColumn id="1" xr3:uid="{FE2E7AEE-938C-4922-BD42-9B3679F709FA}" name="SPECTACLE" dataDxfId="10"/>
    <tableColumn id="3" xr3:uid="{0EAA57C7-7C6F-40E8-80A1-495722CA9EC2}" name="Remarque" dataDxfId="9">
      <calculatedColumnFormula>$A$77</calculatedColumnFormula>
    </tableColumn>
    <tableColumn id="2" xr3:uid="{967C2DF3-12FB-4ABF-927A-79972876AFEC}" name="Classe / Niveau" dataDxfId="8"/>
    <tableColumn id="21" xr3:uid="{2CF1598E-9FE1-40D7-9646-8C48822D6B77}" name="Nombre élèves" dataDxfId="7"/>
    <tableColumn id="4" xr3:uid="{B71A4784-447B-4FFB-8787-71256DDD151F}" name="Nombre d’adules _x000a_accompagnants " dataDxfId="6"/>
    <tableColumn id="22" xr3:uid="{E0446ADE-7B85-4A99-AE02-8F38BFF580AD}" name="Total" dataDxfId="5">
      <calculatedColumnFormula>FORMULAIRE1D[[#This Row],[Nombre élèves]]+FORMULAIRE1D[[#This Row],[Nombre d’adules 
accompagnants ]]</calculatedColumnFormula>
    </tableColumn>
    <tableColumn id="9" xr3:uid="{7B66DDF6-827D-4DBE-8C4F-66F5F44E7768}" name="Soirée / temps scolaire_x000a_(choisir)" dataDxfId="4"/>
    <tableColumn id="5" xr3:uid="{30304B6F-8ADA-418A-885F-C0CC7095A23A}" name="Choix 2 si complet_x000a_(choisir)" dataDxfId="3"/>
    <tableColumn id="7" xr3:uid="{505541F2-7691-4AD4-93D1-39B5B22AED80}" name="Enseignant.s concerné.s pour chaque classe_x000a_(nom prénom + mail + tel)" dataDxfId="2"/>
    <tableColumn id="23" xr3:uid="{349DC2D7-B7CB-47E0-B499-1D5CE1B2CAB5}" name="projet" dataDxfId="1" dataCellStyle="Normal 2"/>
    <tableColumn id="24" xr3:uid="{BF820EEA-CFBA-41D4-ADA2-A8286E09ECD4}" name="présentation de saison" dataDxfId="0" dataCellStyle="Normal 2"/>
  </tableColumns>
  <tableStyleInfo name="TableStyleMedium4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189E-045B-4BAF-94EA-2F81243EF608}">
  <dimension ref="A1:AH172"/>
  <sheetViews>
    <sheetView showGridLines="0" tabSelected="1" topLeftCell="A13" zoomScaleNormal="100" workbookViewId="0">
      <selection activeCell="R14" sqref="R14:T14"/>
    </sheetView>
  </sheetViews>
  <sheetFormatPr baseColWidth="10" defaultColWidth="11.5546875" defaultRowHeight="15.65" x14ac:dyDescent="0.3"/>
  <cols>
    <col min="1" max="1" width="51" style="1" customWidth="1"/>
    <col min="2" max="2" width="9.88671875" style="1" hidden="1" customWidth="1"/>
    <col min="3" max="3" width="10.33203125" style="1" hidden="1" customWidth="1"/>
    <col min="4" max="4" width="11.33203125" style="1" hidden="1" customWidth="1"/>
    <col min="5" max="5" width="23" style="1" hidden="1" customWidth="1"/>
    <col min="6" max="6" width="17" style="1" hidden="1" customWidth="1"/>
    <col min="7" max="7" width="15.109375" style="1" hidden="1" customWidth="1"/>
    <col min="8" max="8" width="20" style="1" hidden="1" customWidth="1"/>
    <col min="9" max="9" width="19.44140625" style="1" hidden="1" customWidth="1"/>
    <col min="10" max="11" width="18.109375" style="1" hidden="1" customWidth="1"/>
    <col min="12" max="12" width="17.6640625" style="1" hidden="1" customWidth="1"/>
    <col min="13" max="13" width="15.5546875" style="1" hidden="1" customWidth="1"/>
    <col min="14" max="14" width="22.44140625" style="1" hidden="1" customWidth="1"/>
    <col min="15" max="15" width="14.33203125" style="1" hidden="1" customWidth="1"/>
    <col min="16" max="16" width="5.77734375" style="1" hidden="1" customWidth="1"/>
    <col min="17" max="17" width="8.109375" style="1" hidden="1" customWidth="1"/>
    <col min="18" max="18" width="10.6640625" style="1" customWidth="1"/>
    <col min="19" max="19" width="10.33203125" style="1" customWidth="1"/>
    <col min="20" max="20" width="19.88671875" style="1" customWidth="1"/>
    <col min="21" max="21" width="2.109375" style="1" hidden="1" customWidth="1"/>
    <col min="22" max="22" width="11" style="1" hidden="1" customWidth="1"/>
    <col min="23" max="23" width="22.109375" style="1" bestFit="1" customWidth="1"/>
    <col min="24" max="24" width="13.6640625" style="1" hidden="1" customWidth="1"/>
    <col min="25" max="25" width="10" style="1" hidden="1" customWidth="1"/>
    <col min="26" max="26" width="26.109375" style="1" hidden="1" customWidth="1"/>
    <col min="27" max="16384" width="11.5546875" style="1"/>
  </cols>
  <sheetData>
    <row r="1" spans="1:21" hidden="1" x14ac:dyDescent="0.3"/>
    <row r="2" spans="1:21" hidden="1" x14ac:dyDescent="0.3"/>
    <row r="3" spans="1:21" hidden="1" x14ac:dyDescent="0.3"/>
    <row r="4" spans="1:21" hidden="1" x14ac:dyDescent="0.3">
      <c r="A4" s="34"/>
      <c r="B4" s="34"/>
      <c r="C4" s="34"/>
      <c r="D4" s="34"/>
      <c r="E4" s="34"/>
      <c r="F4" s="34"/>
      <c r="G4" s="34"/>
      <c r="H4" s="34"/>
      <c r="I4" s="34"/>
    </row>
    <row r="5" spans="1:21" hidden="1" x14ac:dyDescent="0.3"/>
    <row r="6" spans="1:21" hidden="1" x14ac:dyDescent="0.3"/>
    <row r="7" spans="1:21" hidden="1" x14ac:dyDescent="0.3"/>
    <row r="8" spans="1:21" hidden="1" x14ac:dyDescent="0.3"/>
    <row r="9" spans="1:21" hidden="1" x14ac:dyDescent="0.3"/>
    <row r="10" spans="1:21" hidden="1" x14ac:dyDescent="0.3"/>
    <row r="11" spans="1:21" hidden="1" x14ac:dyDescent="0.3"/>
    <row r="12" spans="1:21" hidden="1" x14ac:dyDescent="0.3"/>
    <row r="13" spans="1:21" ht="16.3" thickBot="1" x14ac:dyDescent="0.35"/>
    <row r="14" spans="1:21" ht="20.05" customHeight="1" thickBot="1" x14ac:dyDescent="0.35">
      <c r="A14" s="110" t="s">
        <v>45</v>
      </c>
      <c r="B14" s="11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R14" s="116"/>
      <c r="S14" s="117"/>
      <c r="T14" s="118"/>
      <c r="U14" s="65"/>
    </row>
    <row r="15" spans="1:21" ht="20.05" customHeight="1" thickBot="1" x14ac:dyDescent="0.35">
      <c r="A15" s="109" t="s">
        <v>40</v>
      </c>
      <c r="B15" s="111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1"/>
      <c r="N15" s="31"/>
      <c r="O15" s="31"/>
      <c r="P15" s="31"/>
      <c r="R15" s="119"/>
      <c r="S15" s="120"/>
      <c r="T15" s="121"/>
      <c r="U15" s="63"/>
    </row>
    <row r="16" spans="1:21" ht="20.05" customHeight="1" thickBot="1" x14ac:dyDescent="0.35">
      <c r="A16" s="109" t="s">
        <v>39</v>
      </c>
      <c r="B16" s="11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1"/>
      <c r="N16" s="31"/>
      <c r="O16" s="31"/>
      <c r="P16" s="31"/>
      <c r="R16" s="113"/>
      <c r="S16" s="114"/>
      <c r="T16" s="115"/>
      <c r="U16" s="63"/>
    </row>
    <row r="17" spans="1:34" ht="20.05" customHeight="1" thickBot="1" x14ac:dyDescent="0.35">
      <c r="A17" s="109" t="s">
        <v>38</v>
      </c>
      <c r="B17" s="111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1"/>
      <c r="N17" s="31"/>
      <c r="O17" s="31"/>
      <c r="P17" s="31"/>
      <c r="R17" s="119"/>
      <c r="S17" s="120"/>
      <c r="T17" s="121"/>
      <c r="U17" s="63"/>
    </row>
    <row r="18" spans="1:34" ht="20.05" customHeight="1" thickBot="1" x14ac:dyDescent="0.35">
      <c r="A18" s="109" t="s">
        <v>42</v>
      </c>
      <c r="B18" s="11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1"/>
      <c r="N18" s="31"/>
      <c r="O18" s="31"/>
      <c r="P18" s="31"/>
      <c r="R18" s="122" t="s">
        <v>46</v>
      </c>
      <c r="S18" s="123"/>
      <c r="T18" s="124"/>
      <c r="U18" s="66"/>
    </row>
    <row r="19" spans="1:34" ht="20.05" customHeight="1" thickBot="1" x14ac:dyDescent="0.35">
      <c r="A19" s="109" t="s">
        <v>55</v>
      </c>
      <c r="B19" s="11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1"/>
      <c r="N19" s="31"/>
      <c r="O19" s="31"/>
      <c r="P19" s="31"/>
      <c r="R19" s="119"/>
      <c r="S19" s="120"/>
      <c r="T19" s="121"/>
      <c r="U19" s="63"/>
    </row>
    <row r="20" spans="1:34" ht="20.05" customHeight="1" thickBot="1" x14ac:dyDescent="0.35">
      <c r="A20" s="109" t="s">
        <v>56</v>
      </c>
      <c r="B20" s="111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1"/>
      <c r="N20" s="31"/>
      <c r="O20" s="31"/>
      <c r="P20" s="31"/>
      <c r="R20" s="119"/>
      <c r="S20" s="120"/>
      <c r="T20" s="121"/>
      <c r="U20" s="63"/>
    </row>
    <row r="21" spans="1:34" ht="20.05" customHeight="1" thickBot="1" x14ac:dyDescent="0.35">
      <c r="A21" s="109" t="s">
        <v>57</v>
      </c>
      <c r="B21" s="11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1"/>
      <c r="N21" s="31"/>
      <c r="O21" s="31"/>
      <c r="P21" s="31"/>
      <c r="R21" s="113"/>
      <c r="S21" s="114"/>
      <c r="T21" s="115"/>
      <c r="U21" s="64"/>
    </row>
    <row r="22" spans="1:34" ht="20.05" customHeight="1" thickBot="1" x14ac:dyDescent="0.35">
      <c r="A22" s="33" t="s">
        <v>58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1"/>
      <c r="N22" s="31"/>
      <c r="O22" s="31"/>
      <c r="P22" s="31"/>
      <c r="R22" s="125"/>
      <c r="S22" s="126"/>
      <c r="T22" s="127"/>
      <c r="U22" s="63"/>
    </row>
    <row r="23" spans="1:34" ht="20.05" customHeight="1" thickBot="1" x14ac:dyDescent="0.35">
      <c r="A23" s="109" t="s">
        <v>60</v>
      </c>
      <c r="B23" s="11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1"/>
      <c r="N23" s="31"/>
      <c r="O23" s="31"/>
      <c r="P23" s="31"/>
      <c r="R23" s="125"/>
      <c r="S23" s="126"/>
      <c r="T23" s="127"/>
      <c r="U23" s="63"/>
    </row>
    <row r="24" spans="1:34" ht="20.05" customHeight="1" thickBot="1" x14ac:dyDescent="0.35">
      <c r="A24" s="33" t="s">
        <v>59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1"/>
      <c r="N24" s="31"/>
      <c r="O24" s="31"/>
      <c r="P24" s="31"/>
      <c r="R24" s="113"/>
      <c r="S24" s="114"/>
      <c r="T24" s="115"/>
      <c r="U24" s="63"/>
    </row>
    <row r="25" spans="1:34" ht="20.05" customHeight="1" x14ac:dyDescent="0.3">
      <c r="A25" s="29"/>
      <c r="B25" s="30"/>
      <c r="C25" s="29"/>
      <c r="D25" s="29"/>
      <c r="E25" s="29"/>
      <c r="F25" s="29"/>
      <c r="G25" s="132"/>
      <c r="H25" s="132"/>
      <c r="I25" s="29"/>
      <c r="J25" s="29"/>
      <c r="K25" s="29"/>
      <c r="L25" s="29"/>
    </row>
    <row r="26" spans="1:34" hidden="1" x14ac:dyDescent="0.3">
      <c r="A26" s="29"/>
      <c r="B26" s="29"/>
      <c r="C26" s="1" t="s">
        <v>37</v>
      </c>
      <c r="D26" s="1" t="s">
        <v>37</v>
      </c>
      <c r="E26" s="1" t="s">
        <v>37</v>
      </c>
      <c r="F26" s="1" t="s">
        <v>37</v>
      </c>
      <c r="G26" s="1" t="s">
        <v>37</v>
      </c>
      <c r="H26" s="1" t="s">
        <v>37</v>
      </c>
      <c r="I26" s="1" t="s">
        <v>37</v>
      </c>
      <c r="J26" s="1" t="s">
        <v>37</v>
      </c>
      <c r="K26" s="1" t="s">
        <v>37</v>
      </c>
      <c r="L26" s="1" t="s">
        <v>37</v>
      </c>
      <c r="M26" s="1" t="s">
        <v>37</v>
      </c>
      <c r="N26" s="1" t="s">
        <v>37</v>
      </c>
      <c r="O26" s="1" t="s">
        <v>37</v>
      </c>
      <c r="P26" s="1" t="s">
        <v>37</v>
      </c>
      <c r="Q26" s="1" t="s">
        <v>37</v>
      </c>
      <c r="R26" s="29"/>
      <c r="U26" s="1" t="s">
        <v>37</v>
      </c>
      <c r="V26" s="1" t="s">
        <v>37</v>
      </c>
      <c r="X26" s="1" t="s">
        <v>37</v>
      </c>
      <c r="Y26" s="1" t="s">
        <v>37</v>
      </c>
      <c r="Z26" s="1" t="s">
        <v>37</v>
      </c>
    </row>
    <row r="27" spans="1:34" ht="75.150000000000006" customHeight="1" thickBot="1" x14ac:dyDescent="0.35">
      <c r="A27" s="35" t="s">
        <v>36</v>
      </c>
      <c r="B27" s="62" t="s">
        <v>61</v>
      </c>
      <c r="C27" s="36" t="s">
        <v>35</v>
      </c>
      <c r="D27" s="37" t="s">
        <v>34</v>
      </c>
      <c r="E27" s="38" t="s">
        <v>33</v>
      </c>
      <c r="F27" s="38" t="s">
        <v>32</v>
      </c>
      <c r="G27" s="38" t="s">
        <v>31</v>
      </c>
      <c r="H27" s="38" t="s">
        <v>30</v>
      </c>
      <c r="I27" s="38" t="s">
        <v>29</v>
      </c>
      <c r="J27" s="38" t="s">
        <v>28</v>
      </c>
      <c r="K27" s="38" t="s">
        <v>27</v>
      </c>
      <c r="L27" s="38" t="s">
        <v>26</v>
      </c>
      <c r="M27" s="38" t="s">
        <v>25</v>
      </c>
      <c r="N27" s="38" t="s">
        <v>24</v>
      </c>
      <c r="O27" s="38" t="s">
        <v>23</v>
      </c>
      <c r="P27" s="39" t="s">
        <v>22</v>
      </c>
      <c r="Q27" s="38" t="s">
        <v>21</v>
      </c>
      <c r="R27" s="56" t="s">
        <v>41</v>
      </c>
      <c r="S27" s="57" t="s">
        <v>20</v>
      </c>
      <c r="T27" s="58" t="s">
        <v>19</v>
      </c>
      <c r="U27" s="59" t="s">
        <v>18</v>
      </c>
      <c r="V27" s="60" t="s">
        <v>54</v>
      </c>
      <c r="W27" s="61" t="s">
        <v>53</v>
      </c>
      <c r="X27" s="28" t="s">
        <v>51</v>
      </c>
      <c r="Y27" s="41" t="s">
        <v>43</v>
      </c>
      <c r="Z27" s="41" t="s">
        <v>44</v>
      </c>
    </row>
    <row r="28" spans="1:34" ht="16.3" thickBot="1" x14ac:dyDescent="0.35">
      <c r="A28" s="128" t="s">
        <v>17</v>
      </c>
      <c r="B28" s="130">
        <f>SUM(S28:T33)</f>
        <v>0</v>
      </c>
      <c r="C28" s="18" t="s">
        <v>4</v>
      </c>
      <c r="D28" s="22">
        <f t="shared" ref="D28:D75" si="0">$R$14</f>
        <v>0</v>
      </c>
      <c r="E28" s="22">
        <f t="shared" ref="E28:E75" si="1">$R$15</f>
        <v>0</v>
      </c>
      <c r="F28" s="22">
        <f t="shared" ref="F28:F75" si="2">$R$16</f>
        <v>0</v>
      </c>
      <c r="G28" s="22">
        <f t="shared" ref="G28:G75" si="3">$R$17</f>
        <v>0</v>
      </c>
      <c r="H28" s="22">
        <f t="shared" ref="H28:H75" si="4">$R$19</f>
        <v>0</v>
      </c>
      <c r="I28" s="22">
        <f t="shared" ref="I28:I75" si="5">$R$20</f>
        <v>0</v>
      </c>
      <c r="J28" s="27">
        <f t="shared" ref="J28:J75" si="6">$R$21</f>
        <v>0</v>
      </c>
      <c r="K28" s="22">
        <f t="shared" ref="K28:K75" si="7">$R$22</f>
        <v>0</v>
      </c>
      <c r="L28" s="22">
        <f t="shared" ref="L28:L75" si="8">$R$23</f>
        <v>0</v>
      </c>
      <c r="M28" s="22">
        <f t="shared" ref="M28:M75" si="9">$R$24</f>
        <v>0</v>
      </c>
      <c r="N28" s="21" t="str">
        <f t="shared" ref="N28:N75" si="10">$R$18</f>
        <v>VILLEFRANCHE</v>
      </c>
      <c r="O28" s="16">
        <v>1</v>
      </c>
      <c r="P28" s="16" t="s">
        <v>16</v>
      </c>
      <c r="Q28" s="42" t="str">
        <f t="shared" ref="Q28:Q75" si="11">$A$77</f>
        <v>Précisez votre remarque ici :</v>
      </c>
      <c r="R28" s="107"/>
      <c r="S28" s="45"/>
      <c r="T28" s="43"/>
      <c r="U28" s="45">
        <f>FORMULAIRE1D[[#This Row],[Nombre élèves]]+FORMULAIRE1D[[#This Row],[Nombre d’adules 
accompagnants ]]</f>
        <v>0</v>
      </c>
      <c r="V28" s="45" t="s">
        <v>2</v>
      </c>
      <c r="W28" s="46"/>
      <c r="X28" s="87"/>
      <c r="Y28" s="81"/>
      <c r="Z28" s="40"/>
      <c r="AG28" s="101" t="s">
        <v>16</v>
      </c>
      <c r="AH28" s="102" t="s">
        <v>46</v>
      </c>
    </row>
    <row r="29" spans="1:34" ht="16.3" thickBot="1" x14ac:dyDescent="0.35">
      <c r="A29" s="129"/>
      <c r="B29" s="131"/>
      <c r="C29" s="18" t="s">
        <v>4</v>
      </c>
      <c r="D29" s="17">
        <f t="shared" si="0"/>
        <v>0</v>
      </c>
      <c r="E29" s="17">
        <f t="shared" si="1"/>
        <v>0</v>
      </c>
      <c r="F29" s="17">
        <f t="shared" si="2"/>
        <v>0</v>
      </c>
      <c r="G29" s="17">
        <f t="shared" si="3"/>
        <v>0</v>
      </c>
      <c r="H29" s="17">
        <f t="shared" si="4"/>
        <v>0</v>
      </c>
      <c r="I29" s="17">
        <f t="shared" si="5"/>
        <v>0</v>
      </c>
      <c r="J29" s="17">
        <f t="shared" si="6"/>
        <v>0</v>
      </c>
      <c r="K29" s="17">
        <f t="shared" si="7"/>
        <v>0</v>
      </c>
      <c r="L29" s="17">
        <f t="shared" si="8"/>
        <v>0</v>
      </c>
      <c r="M29" s="17">
        <f t="shared" si="9"/>
        <v>0</v>
      </c>
      <c r="N29" s="16" t="str">
        <f t="shared" si="10"/>
        <v>VILLEFRANCHE</v>
      </c>
      <c r="O29" s="16">
        <v>2</v>
      </c>
      <c r="P29" s="16" t="s">
        <v>16</v>
      </c>
      <c r="Q29" s="15" t="str">
        <f t="shared" si="11"/>
        <v>Précisez votre remarque ici :</v>
      </c>
      <c r="R29" s="108"/>
      <c r="S29" s="67"/>
      <c r="T29" s="47"/>
      <c r="U29" s="44">
        <f>FORMULAIRE1D[[#This Row],[Nombre élèves]]+FORMULAIRE1D[[#This Row],[Nombre d’adules 
accompagnants ]]</f>
        <v>0</v>
      </c>
      <c r="V29" s="45" t="s">
        <v>2</v>
      </c>
      <c r="W29" s="48"/>
      <c r="X29" s="88"/>
      <c r="Y29" s="81"/>
      <c r="Z29" s="40"/>
      <c r="AG29" s="101" t="s">
        <v>48</v>
      </c>
      <c r="AH29" s="102" t="s">
        <v>52</v>
      </c>
    </row>
    <row r="30" spans="1:34" ht="16.3" thickBot="1" x14ac:dyDescent="0.35">
      <c r="A30" s="129"/>
      <c r="B30" s="131"/>
      <c r="C30" s="18" t="s">
        <v>4</v>
      </c>
      <c r="D30" s="17">
        <f t="shared" si="0"/>
        <v>0</v>
      </c>
      <c r="E30" s="17">
        <f t="shared" si="1"/>
        <v>0</v>
      </c>
      <c r="F30" s="17">
        <f t="shared" si="2"/>
        <v>0</v>
      </c>
      <c r="G30" s="17">
        <f t="shared" si="3"/>
        <v>0</v>
      </c>
      <c r="H30" s="17">
        <f t="shared" si="4"/>
        <v>0</v>
      </c>
      <c r="I30" s="17">
        <f t="shared" si="5"/>
        <v>0</v>
      </c>
      <c r="J30" s="17">
        <f t="shared" si="6"/>
        <v>0</v>
      </c>
      <c r="K30" s="17">
        <f t="shared" si="7"/>
        <v>0</v>
      </c>
      <c r="L30" s="17">
        <f t="shared" si="8"/>
        <v>0</v>
      </c>
      <c r="M30" s="17">
        <f t="shared" si="9"/>
        <v>0</v>
      </c>
      <c r="N30" s="16" t="str">
        <f t="shared" si="10"/>
        <v>VILLEFRANCHE</v>
      </c>
      <c r="O30" s="16">
        <v>3</v>
      </c>
      <c r="P30" s="16" t="s">
        <v>16</v>
      </c>
      <c r="Q30" s="15" t="str">
        <f t="shared" si="11"/>
        <v>Précisez votre remarque ici :</v>
      </c>
      <c r="R30" s="108"/>
      <c r="S30" s="67"/>
      <c r="T30" s="47"/>
      <c r="U30" s="44">
        <f>FORMULAIRE1D[[#This Row],[Nombre élèves]]+FORMULAIRE1D[[#This Row],[Nombre d’adules 
accompagnants ]]</f>
        <v>0</v>
      </c>
      <c r="V30" s="45" t="s">
        <v>2</v>
      </c>
      <c r="W30" s="48"/>
      <c r="X30" s="88"/>
      <c r="Y30" s="81"/>
      <c r="Z30" s="40"/>
      <c r="AG30" s="101" t="s">
        <v>63</v>
      </c>
      <c r="AH30" s="102" t="s">
        <v>47</v>
      </c>
    </row>
    <row r="31" spans="1:34" ht="16.3" thickBot="1" x14ac:dyDescent="0.35">
      <c r="A31" s="129"/>
      <c r="B31" s="131"/>
      <c r="C31" s="18" t="s">
        <v>4</v>
      </c>
      <c r="D31" s="17">
        <f t="shared" si="0"/>
        <v>0</v>
      </c>
      <c r="E31" s="17">
        <f t="shared" si="1"/>
        <v>0</v>
      </c>
      <c r="F31" s="17">
        <f t="shared" si="2"/>
        <v>0</v>
      </c>
      <c r="G31" s="17">
        <f t="shared" si="3"/>
        <v>0</v>
      </c>
      <c r="H31" s="17">
        <f t="shared" si="4"/>
        <v>0</v>
      </c>
      <c r="I31" s="17">
        <f t="shared" si="5"/>
        <v>0</v>
      </c>
      <c r="J31" s="17">
        <f t="shared" si="6"/>
        <v>0</v>
      </c>
      <c r="K31" s="17">
        <f t="shared" si="7"/>
        <v>0</v>
      </c>
      <c r="L31" s="17">
        <f t="shared" si="8"/>
        <v>0</v>
      </c>
      <c r="M31" s="17">
        <f t="shared" si="9"/>
        <v>0</v>
      </c>
      <c r="N31" s="16" t="str">
        <f t="shared" si="10"/>
        <v>VILLEFRANCHE</v>
      </c>
      <c r="O31" s="16">
        <v>4</v>
      </c>
      <c r="P31" s="16" t="s">
        <v>16</v>
      </c>
      <c r="Q31" s="15" t="str">
        <f t="shared" si="11"/>
        <v>Précisez votre remarque ici :</v>
      </c>
      <c r="R31" s="96"/>
      <c r="S31" s="67"/>
      <c r="T31" s="47"/>
      <c r="U31" s="44">
        <f>FORMULAIRE1D[[#This Row],[Nombre élèves]]+FORMULAIRE1D[[#This Row],[Nombre d’adules 
accompagnants ]]</f>
        <v>0</v>
      </c>
      <c r="V31" s="45" t="s">
        <v>2</v>
      </c>
      <c r="W31" s="48"/>
      <c r="X31" s="88"/>
      <c r="Y31" s="81"/>
      <c r="Z31" s="40"/>
      <c r="AG31" s="101" t="s">
        <v>12</v>
      </c>
      <c r="AH31" s="102" t="s">
        <v>0</v>
      </c>
    </row>
    <row r="32" spans="1:34" ht="16.3" thickBot="1" x14ac:dyDescent="0.35">
      <c r="A32" s="129"/>
      <c r="B32" s="131"/>
      <c r="C32" s="18" t="s">
        <v>4</v>
      </c>
      <c r="D32" s="17">
        <f t="shared" si="0"/>
        <v>0</v>
      </c>
      <c r="E32" s="17">
        <f t="shared" si="1"/>
        <v>0</v>
      </c>
      <c r="F32" s="17">
        <f t="shared" si="2"/>
        <v>0</v>
      </c>
      <c r="G32" s="17">
        <f t="shared" si="3"/>
        <v>0</v>
      </c>
      <c r="H32" s="17">
        <f t="shared" si="4"/>
        <v>0</v>
      </c>
      <c r="I32" s="17">
        <f t="shared" si="5"/>
        <v>0</v>
      </c>
      <c r="J32" s="17">
        <f t="shared" si="6"/>
        <v>0</v>
      </c>
      <c r="K32" s="17">
        <f t="shared" si="7"/>
        <v>0</v>
      </c>
      <c r="L32" s="17">
        <f t="shared" si="8"/>
        <v>0</v>
      </c>
      <c r="M32" s="17">
        <f t="shared" si="9"/>
        <v>0</v>
      </c>
      <c r="N32" s="16" t="str">
        <f t="shared" si="10"/>
        <v>VILLEFRANCHE</v>
      </c>
      <c r="O32" s="16">
        <v>5</v>
      </c>
      <c r="P32" s="16" t="s">
        <v>16</v>
      </c>
      <c r="Q32" s="15" t="str">
        <f t="shared" si="11"/>
        <v>Précisez votre remarque ici :</v>
      </c>
      <c r="R32" s="96"/>
      <c r="S32" s="67"/>
      <c r="T32" s="47"/>
      <c r="U32" s="44">
        <f>FORMULAIRE1D[[#This Row],[Nombre élèves]]+FORMULAIRE1D[[#This Row],[Nombre d’adules 
accompagnants ]]</f>
        <v>0</v>
      </c>
      <c r="V32" s="45" t="s">
        <v>2</v>
      </c>
      <c r="W32" s="48"/>
      <c r="X32" s="88"/>
      <c r="Y32" s="81"/>
      <c r="Z32" s="40"/>
      <c r="AG32" s="101" t="s">
        <v>62</v>
      </c>
      <c r="AH32" s="103"/>
    </row>
    <row r="33" spans="1:34" ht="16.3" thickBot="1" x14ac:dyDescent="0.35">
      <c r="A33" s="129"/>
      <c r="B33" s="131"/>
      <c r="C33" s="18" t="s">
        <v>4</v>
      </c>
      <c r="D33" s="17">
        <f t="shared" si="0"/>
        <v>0</v>
      </c>
      <c r="E33" s="17">
        <f t="shared" si="1"/>
        <v>0</v>
      </c>
      <c r="F33" s="17">
        <f t="shared" si="2"/>
        <v>0</v>
      </c>
      <c r="G33" s="17">
        <f t="shared" si="3"/>
        <v>0</v>
      </c>
      <c r="H33" s="17">
        <f t="shared" si="4"/>
        <v>0</v>
      </c>
      <c r="I33" s="17">
        <f t="shared" si="5"/>
        <v>0</v>
      </c>
      <c r="J33" s="17">
        <f t="shared" si="6"/>
        <v>0</v>
      </c>
      <c r="K33" s="17">
        <f t="shared" si="7"/>
        <v>0</v>
      </c>
      <c r="L33" s="17">
        <f t="shared" si="8"/>
        <v>0</v>
      </c>
      <c r="M33" s="17">
        <f t="shared" si="9"/>
        <v>0</v>
      </c>
      <c r="N33" s="16" t="str">
        <f t="shared" si="10"/>
        <v>VILLEFRANCHE</v>
      </c>
      <c r="O33" s="16">
        <v>6</v>
      </c>
      <c r="P33" s="16" t="s">
        <v>16</v>
      </c>
      <c r="Q33" s="15" t="str">
        <f t="shared" si="11"/>
        <v>Précisez votre remarque ici :</v>
      </c>
      <c r="R33" s="97"/>
      <c r="S33" s="74"/>
      <c r="T33" s="49"/>
      <c r="U33" s="50">
        <f>FORMULAIRE1D[[#This Row],[Nombre élèves]]+FORMULAIRE1D[[#This Row],[Nombre d’adules 
accompagnants ]]</f>
        <v>0</v>
      </c>
      <c r="V33" s="51" t="s">
        <v>2</v>
      </c>
      <c r="W33" s="52"/>
      <c r="X33" s="89"/>
      <c r="Y33" s="81"/>
      <c r="Z33" s="40"/>
      <c r="AG33" s="101" t="s">
        <v>6</v>
      </c>
      <c r="AH33" s="103"/>
    </row>
    <row r="34" spans="1:34" ht="16.3" thickBot="1" x14ac:dyDescent="0.35">
      <c r="A34" s="128" t="s">
        <v>15</v>
      </c>
      <c r="B34" s="130">
        <f>SUM(S34:T39)</f>
        <v>0</v>
      </c>
      <c r="C34" s="18" t="s">
        <v>4</v>
      </c>
      <c r="D34" s="22">
        <f t="shared" si="0"/>
        <v>0</v>
      </c>
      <c r="E34" s="22">
        <f t="shared" si="1"/>
        <v>0</v>
      </c>
      <c r="F34" s="22">
        <f t="shared" si="2"/>
        <v>0</v>
      </c>
      <c r="G34" s="22">
        <f t="shared" si="3"/>
        <v>0</v>
      </c>
      <c r="H34" s="22">
        <f t="shared" si="4"/>
        <v>0</v>
      </c>
      <c r="I34" s="22">
        <f t="shared" si="5"/>
        <v>0</v>
      </c>
      <c r="J34" s="22">
        <f t="shared" si="6"/>
        <v>0</v>
      </c>
      <c r="K34" s="22">
        <f t="shared" si="7"/>
        <v>0</v>
      </c>
      <c r="L34" s="22">
        <f t="shared" si="8"/>
        <v>0</v>
      </c>
      <c r="M34" s="22">
        <f t="shared" si="9"/>
        <v>0</v>
      </c>
      <c r="N34" s="21" t="str">
        <f t="shared" si="10"/>
        <v>VILLEFRANCHE</v>
      </c>
      <c r="O34" s="16">
        <v>7</v>
      </c>
      <c r="P34" s="16" t="s">
        <v>14</v>
      </c>
      <c r="Q34" s="42" t="str">
        <f t="shared" si="11"/>
        <v>Précisez votre remarque ici :</v>
      </c>
      <c r="R34" s="95"/>
      <c r="S34" s="45"/>
      <c r="T34" s="43"/>
      <c r="U34" s="45">
        <f>FORMULAIRE1D[[#This Row],[Nombre élèves]]+FORMULAIRE1D[[#This Row],[Nombre d’adules 
accompagnants ]]</f>
        <v>0</v>
      </c>
      <c r="V34" s="45" t="s">
        <v>2</v>
      </c>
      <c r="W34" s="46"/>
      <c r="X34" s="90"/>
      <c r="Y34" s="82"/>
      <c r="Z34" s="40"/>
      <c r="AG34" s="101" t="s">
        <v>3</v>
      </c>
      <c r="AH34" s="103"/>
    </row>
    <row r="35" spans="1:34" ht="16.3" thickBot="1" x14ac:dyDescent="0.35">
      <c r="A35" s="129"/>
      <c r="B35" s="131"/>
      <c r="C35" s="18" t="s">
        <v>4</v>
      </c>
      <c r="D35" s="17">
        <f t="shared" si="0"/>
        <v>0</v>
      </c>
      <c r="E35" s="17">
        <f t="shared" si="1"/>
        <v>0</v>
      </c>
      <c r="F35" s="17">
        <f t="shared" si="2"/>
        <v>0</v>
      </c>
      <c r="G35" s="17">
        <f t="shared" si="3"/>
        <v>0</v>
      </c>
      <c r="H35" s="17">
        <f t="shared" si="4"/>
        <v>0</v>
      </c>
      <c r="I35" s="17">
        <f t="shared" si="5"/>
        <v>0</v>
      </c>
      <c r="J35" s="17">
        <f t="shared" si="6"/>
        <v>0</v>
      </c>
      <c r="K35" s="17">
        <f t="shared" si="7"/>
        <v>0</v>
      </c>
      <c r="L35" s="17">
        <f t="shared" si="8"/>
        <v>0</v>
      </c>
      <c r="M35" s="17">
        <f t="shared" si="9"/>
        <v>0</v>
      </c>
      <c r="N35" s="16" t="str">
        <f t="shared" si="10"/>
        <v>VILLEFRANCHE</v>
      </c>
      <c r="O35" s="16">
        <v>8</v>
      </c>
      <c r="P35" s="16" t="s">
        <v>14</v>
      </c>
      <c r="Q35" s="15" t="str">
        <f t="shared" si="11"/>
        <v>Précisez votre remarque ici :</v>
      </c>
      <c r="R35" s="96"/>
      <c r="S35" s="67"/>
      <c r="T35" s="47"/>
      <c r="U35" s="44">
        <f>FORMULAIRE1D[[#This Row],[Nombre élèves]]+FORMULAIRE1D[[#This Row],[Nombre d’adules 
accompagnants ]]</f>
        <v>0</v>
      </c>
      <c r="V35" s="45" t="s">
        <v>2</v>
      </c>
      <c r="W35" s="48"/>
      <c r="X35" s="91"/>
      <c r="Y35" s="82"/>
      <c r="Z35" s="40"/>
      <c r="AG35" s="101" t="s">
        <v>10</v>
      </c>
      <c r="AH35" s="103"/>
    </row>
    <row r="36" spans="1:34" ht="16.3" thickBot="1" x14ac:dyDescent="0.35">
      <c r="A36" s="129"/>
      <c r="B36" s="131"/>
      <c r="C36" s="18" t="s">
        <v>4</v>
      </c>
      <c r="D36" s="17">
        <f t="shared" si="0"/>
        <v>0</v>
      </c>
      <c r="E36" s="17">
        <f t="shared" si="1"/>
        <v>0</v>
      </c>
      <c r="F36" s="17">
        <f t="shared" si="2"/>
        <v>0</v>
      </c>
      <c r="G36" s="17">
        <f t="shared" si="3"/>
        <v>0</v>
      </c>
      <c r="H36" s="17">
        <f t="shared" si="4"/>
        <v>0</v>
      </c>
      <c r="I36" s="17">
        <f t="shared" si="5"/>
        <v>0</v>
      </c>
      <c r="J36" s="17">
        <f t="shared" si="6"/>
        <v>0</v>
      </c>
      <c r="K36" s="17">
        <f t="shared" si="7"/>
        <v>0</v>
      </c>
      <c r="L36" s="17">
        <f t="shared" si="8"/>
        <v>0</v>
      </c>
      <c r="M36" s="17">
        <f t="shared" si="9"/>
        <v>0</v>
      </c>
      <c r="N36" s="16" t="str">
        <f t="shared" si="10"/>
        <v>VILLEFRANCHE</v>
      </c>
      <c r="O36" s="16">
        <v>9</v>
      </c>
      <c r="P36" s="16" t="s">
        <v>14</v>
      </c>
      <c r="Q36" s="15" t="str">
        <f t="shared" si="11"/>
        <v>Précisez votre remarque ici :</v>
      </c>
      <c r="R36" s="96"/>
      <c r="S36" s="67"/>
      <c r="T36" s="47"/>
      <c r="U36" s="44">
        <f>FORMULAIRE1D[[#This Row],[Nombre élèves]]+FORMULAIRE1D[[#This Row],[Nombre d’adules 
accompagnants ]]</f>
        <v>0</v>
      </c>
      <c r="V36" s="45" t="s">
        <v>2</v>
      </c>
      <c r="W36" s="48"/>
      <c r="X36" s="91"/>
      <c r="Y36" s="82"/>
      <c r="Z36" s="40"/>
    </row>
    <row r="37" spans="1:34" ht="16.3" thickBot="1" x14ac:dyDescent="0.35">
      <c r="A37" s="129"/>
      <c r="B37" s="131"/>
      <c r="C37" s="18" t="s">
        <v>4</v>
      </c>
      <c r="D37" s="17">
        <f t="shared" si="0"/>
        <v>0</v>
      </c>
      <c r="E37" s="17">
        <f t="shared" si="1"/>
        <v>0</v>
      </c>
      <c r="F37" s="17">
        <f t="shared" si="2"/>
        <v>0</v>
      </c>
      <c r="G37" s="17">
        <f t="shared" si="3"/>
        <v>0</v>
      </c>
      <c r="H37" s="17">
        <f t="shared" si="4"/>
        <v>0</v>
      </c>
      <c r="I37" s="17">
        <f t="shared" si="5"/>
        <v>0</v>
      </c>
      <c r="J37" s="17">
        <f t="shared" si="6"/>
        <v>0</v>
      </c>
      <c r="K37" s="17">
        <f t="shared" si="7"/>
        <v>0</v>
      </c>
      <c r="L37" s="17">
        <f t="shared" si="8"/>
        <v>0</v>
      </c>
      <c r="M37" s="17">
        <f t="shared" si="9"/>
        <v>0</v>
      </c>
      <c r="N37" s="16" t="str">
        <f t="shared" si="10"/>
        <v>VILLEFRANCHE</v>
      </c>
      <c r="O37" s="16">
        <v>10</v>
      </c>
      <c r="P37" s="16" t="s">
        <v>14</v>
      </c>
      <c r="Q37" s="15" t="str">
        <f t="shared" si="11"/>
        <v>Précisez votre remarque ici :</v>
      </c>
      <c r="R37" s="96"/>
      <c r="S37" s="67"/>
      <c r="T37" s="47"/>
      <c r="U37" s="44">
        <f>FORMULAIRE1D[[#This Row],[Nombre élèves]]+FORMULAIRE1D[[#This Row],[Nombre d’adules 
accompagnants ]]</f>
        <v>0</v>
      </c>
      <c r="V37" s="45" t="s">
        <v>2</v>
      </c>
      <c r="W37" s="48"/>
      <c r="X37" s="91"/>
      <c r="Y37" s="82"/>
      <c r="Z37" s="40"/>
    </row>
    <row r="38" spans="1:34" ht="16.3" thickBot="1" x14ac:dyDescent="0.35">
      <c r="A38" s="129"/>
      <c r="B38" s="131"/>
      <c r="C38" s="18" t="s">
        <v>4</v>
      </c>
      <c r="D38" s="17">
        <f t="shared" si="0"/>
        <v>0</v>
      </c>
      <c r="E38" s="17">
        <f t="shared" si="1"/>
        <v>0</v>
      </c>
      <c r="F38" s="17">
        <f t="shared" si="2"/>
        <v>0</v>
      </c>
      <c r="G38" s="17">
        <f t="shared" si="3"/>
        <v>0</v>
      </c>
      <c r="H38" s="17">
        <f t="shared" si="4"/>
        <v>0</v>
      </c>
      <c r="I38" s="17">
        <f t="shared" si="5"/>
        <v>0</v>
      </c>
      <c r="J38" s="17">
        <f t="shared" si="6"/>
        <v>0</v>
      </c>
      <c r="K38" s="17">
        <f t="shared" si="7"/>
        <v>0</v>
      </c>
      <c r="L38" s="17">
        <f t="shared" si="8"/>
        <v>0</v>
      </c>
      <c r="M38" s="17">
        <f t="shared" si="9"/>
        <v>0</v>
      </c>
      <c r="N38" s="16" t="str">
        <f t="shared" si="10"/>
        <v>VILLEFRANCHE</v>
      </c>
      <c r="O38" s="16">
        <v>11</v>
      </c>
      <c r="P38" s="16" t="s">
        <v>14</v>
      </c>
      <c r="Q38" s="15" t="str">
        <f t="shared" si="11"/>
        <v>Précisez votre remarque ici :</v>
      </c>
      <c r="R38" s="96"/>
      <c r="S38" s="67"/>
      <c r="T38" s="47"/>
      <c r="U38" s="44">
        <f>FORMULAIRE1D[[#This Row],[Nombre élèves]]+FORMULAIRE1D[[#This Row],[Nombre d’adules 
accompagnants ]]</f>
        <v>0</v>
      </c>
      <c r="V38" s="45" t="s">
        <v>2</v>
      </c>
      <c r="W38" s="48"/>
      <c r="X38" s="91"/>
      <c r="Y38" s="82"/>
      <c r="Z38" s="40"/>
    </row>
    <row r="39" spans="1:34" ht="16.3" thickBot="1" x14ac:dyDescent="0.35">
      <c r="A39" s="129"/>
      <c r="B39" s="131"/>
      <c r="C39" s="18" t="s">
        <v>4</v>
      </c>
      <c r="D39" s="17">
        <f t="shared" si="0"/>
        <v>0</v>
      </c>
      <c r="E39" s="17">
        <f t="shared" si="1"/>
        <v>0</v>
      </c>
      <c r="F39" s="17">
        <f t="shared" si="2"/>
        <v>0</v>
      </c>
      <c r="G39" s="17">
        <f t="shared" si="3"/>
        <v>0</v>
      </c>
      <c r="H39" s="17">
        <f t="shared" si="4"/>
        <v>0</v>
      </c>
      <c r="I39" s="17">
        <f t="shared" si="5"/>
        <v>0</v>
      </c>
      <c r="J39" s="17">
        <f t="shared" si="6"/>
        <v>0</v>
      </c>
      <c r="K39" s="17">
        <f t="shared" si="7"/>
        <v>0</v>
      </c>
      <c r="L39" s="17">
        <f t="shared" si="8"/>
        <v>0</v>
      </c>
      <c r="M39" s="17">
        <f t="shared" si="9"/>
        <v>0</v>
      </c>
      <c r="N39" s="16" t="str">
        <f t="shared" si="10"/>
        <v>VILLEFRANCHE</v>
      </c>
      <c r="O39" s="16">
        <v>12</v>
      </c>
      <c r="P39" s="16" t="s">
        <v>14</v>
      </c>
      <c r="Q39" s="15" t="str">
        <f t="shared" si="11"/>
        <v>Précisez votre remarque ici :</v>
      </c>
      <c r="R39" s="97"/>
      <c r="S39" s="74"/>
      <c r="T39" s="49"/>
      <c r="U39" s="50">
        <f>FORMULAIRE1D[[#This Row],[Nombre élèves]]+FORMULAIRE1D[[#This Row],[Nombre d’adules 
accompagnants ]]</f>
        <v>0</v>
      </c>
      <c r="V39" s="51" t="s">
        <v>2</v>
      </c>
      <c r="W39" s="52"/>
      <c r="X39" s="92"/>
      <c r="Y39" s="82"/>
      <c r="Z39" s="40"/>
    </row>
    <row r="40" spans="1:34" ht="16.3" thickBot="1" x14ac:dyDescent="0.35">
      <c r="A40" s="128" t="s">
        <v>49</v>
      </c>
      <c r="B40" s="130">
        <f>SUM(S40:T45)</f>
        <v>0</v>
      </c>
      <c r="C40" s="18" t="s">
        <v>4</v>
      </c>
      <c r="D40" s="22">
        <f t="shared" si="0"/>
        <v>0</v>
      </c>
      <c r="E40" s="22">
        <f t="shared" si="1"/>
        <v>0</v>
      </c>
      <c r="F40" s="22">
        <f t="shared" si="2"/>
        <v>0</v>
      </c>
      <c r="G40" s="22">
        <f t="shared" si="3"/>
        <v>0</v>
      </c>
      <c r="H40" s="22">
        <f t="shared" si="4"/>
        <v>0</v>
      </c>
      <c r="I40" s="22">
        <f t="shared" si="5"/>
        <v>0</v>
      </c>
      <c r="J40" s="22">
        <f t="shared" si="6"/>
        <v>0</v>
      </c>
      <c r="K40" s="22">
        <f t="shared" si="7"/>
        <v>0</v>
      </c>
      <c r="L40" s="22">
        <f t="shared" si="8"/>
        <v>0</v>
      </c>
      <c r="M40" s="22">
        <f t="shared" si="9"/>
        <v>0</v>
      </c>
      <c r="N40" s="21" t="str">
        <f t="shared" si="10"/>
        <v>VILLEFRANCHE</v>
      </c>
      <c r="O40" s="16">
        <v>13</v>
      </c>
      <c r="P40" s="16" t="s">
        <v>13</v>
      </c>
      <c r="Q40" s="26" t="str">
        <f t="shared" si="11"/>
        <v>Précisez votre remarque ici :</v>
      </c>
      <c r="R40" s="98"/>
      <c r="S40" s="45"/>
      <c r="T40" s="43"/>
      <c r="U40" s="45">
        <f>FORMULAIRE1D[[#This Row],[Nombre élèves]]+FORMULAIRE1D[[#This Row],[Nombre d’adules 
accompagnants ]]</f>
        <v>0</v>
      </c>
      <c r="V40" s="45" t="s">
        <v>2</v>
      </c>
      <c r="W40" s="46"/>
      <c r="X40" s="87"/>
      <c r="Y40" s="82"/>
      <c r="Z40" s="40"/>
    </row>
    <row r="41" spans="1:34" ht="16.3" thickBot="1" x14ac:dyDescent="0.35">
      <c r="A41" s="129"/>
      <c r="B41" s="131"/>
      <c r="C41" s="18" t="s">
        <v>4</v>
      </c>
      <c r="D41" s="17">
        <f t="shared" si="0"/>
        <v>0</v>
      </c>
      <c r="E41" s="17">
        <f t="shared" si="1"/>
        <v>0</v>
      </c>
      <c r="F41" s="17">
        <f t="shared" si="2"/>
        <v>0</v>
      </c>
      <c r="G41" s="17">
        <f t="shared" si="3"/>
        <v>0</v>
      </c>
      <c r="H41" s="17">
        <f t="shared" si="4"/>
        <v>0</v>
      </c>
      <c r="I41" s="17">
        <f t="shared" si="5"/>
        <v>0</v>
      </c>
      <c r="J41" s="17">
        <f t="shared" si="6"/>
        <v>0</v>
      </c>
      <c r="K41" s="17">
        <f t="shared" si="7"/>
        <v>0</v>
      </c>
      <c r="L41" s="17">
        <f t="shared" si="8"/>
        <v>0</v>
      </c>
      <c r="M41" s="17">
        <f t="shared" si="9"/>
        <v>0</v>
      </c>
      <c r="N41" s="16" t="str">
        <f t="shared" si="10"/>
        <v>VILLEFRANCHE</v>
      </c>
      <c r="O41" s="16">
        <v>14</v>
      </c>
      <c r="P41" s="16" t="s">
        <v>13</v>
      </c>
      <c r="Q41" s="16" t="str">
        <f t="shared" si="11"/>
        <v>Précisez votre remarque ici :</v>
      </c>
      <c r="R41" s="99"/>
      <c r="S41" s="67"/>
      <c r="T41" s="47"/>
      <c r="U41" s="44">
        <f>FORMULAIRE1D[[#This Row],[Nombre élèves]]+FORMULAIRE1D[[#This Row],[Nombre d’adules 
accompagnants ]]</f>
        <v>0</v>
      </c>
      <c r="V41" s="45" t="s">
        <v>2</v>
      </c>
      <c r="W41" s="48"/>
      <c r="X41" s="88"/>
      <c r="Y41" s="82"/>
      <c r="Z41" s="40"/>
    </row>
    <row r="42" spans="1:34" ht="16.3" thickBot="1" x14ac:dyDescent="0.35">
      <c r="A42" s="129"/>
      <c r="B42" s="131"/>
      <c r="C42" s="18" t="s">
        <v>4</v>
      </c>
      <c r="D42" s="17">
        <f t="shared" si="0"/>
        <v>0</v>
      </c>
      <c r="E42" s="17">
        <f t="shared" si="1"/>
        <v>0</v>
      </c>
      <c r="F42" s="17">
        <f t="shared" si="2"/>
        <v>0</v>
      </c>
      <c r="G42" s="17">
        <f t="shared" si="3"/>
        <v>0</v>
      </c>
      <c r="H42" s="17">
        <f t="shared" si="4"/>
        <v>0</v>
      </c>
      <c r="I42" s="17">
        <f t="shared" si="5"/>
        <v>0</v>
      </c>
      <c r="J42" s="17">
        <f t="shared" si="6"/>
        <v>0</v>
      </c>
      <c r="K42" s="17">
        <f t="shared" si="7"/>
        <v>0</v>
      </c>
      <c r="L42" s="17">
        <f t="shared" si="8"/>
        <v>0</v>
      </c>
      <c r="M42" s="17">
        <f t="shared" si="9"/>
        <v>0</v>
      </c>
      <c r="N42" s="16" t="str">
        <f t="shared" si="10"/>
        <v>VILLEFRANCHE</v>
      </c>
      <c r="O42" s="16">
        <v>15</v>
      </c>
      <c r="P42" s="16" t="s">
        <v>13</v>
      </c>
      <c r="Q42" s="16" t="str">
        <f t="shared" si="11"/>
        <v>Précisez votre remarque ici :</v>
      </c>
      <c r="R42" s="99"/>
      <c r="S42" s="67"/>
      <c r="T42" s="47"/>
      <c r="U42" s="44">
        <f>FORMULAIRE1D[[#This Row],[Nombre élèves]]+FORMULAIRE1D[[#This Row],[Nombre d’adules 
accompagnants ]]</f>
        <v>0</v>
      </c>
      <c r="V42" s="45" t="s">
        <v>2</v>
      </c>
      <c r="W42" s="48"/>
      <c r="X42" s="88"/>
      <c r="Y42" s="82"/>
      <c r="Z42" s="40"/>
    </row>
    <row r="43" spans="1:34" ht="16.3" thickBot="1" x14ac:dyDescent="0.35">
      <c r="A43" s="129"/>
      <c r="B43" s="131"/>
      <c r="C43" s="18" t="s">
        <v>4</v>
      </c>
      <c r="D43" s="17">
        <f t="shared" si="0"/>
        <v>0</v>
      </c>
      <c r="E43" s="17">
        <f t="shared" si="1"/>
        <v>0</v>
      </c>
      <c r="F43" s="17">
        <f t="shared" si="2"/>
        <v>0</v>
      </c>
      <c r="G43" s="17">
        <f t="shared" si="3"/>
        <v>0</v>
      </c>
      <c r="H43" s="17">
        <f t="shared" si="4"/>
        <v>0</v>
      </c>
      <c r="I43" s="17">
        <f t="shared" si="5"/>
        <v>0</v>
      </c>
      <c r="J43" s="17">
        <f t="shared" si="6"/>
        <v>0</v>
      </c>
      <c r="K43" s="17">
        <f t="shared" si="7"/>
        <v>0</v>
      </c>
      <c r="L43" s="17">
        <f t="shared" si="8"/>
        <v>0</v>
      </c>
      <c r="M43" s="17">
        <f t="shared" si="9"/>
        <v>0</v>
      </c>
      <c r="N43" s="16" t="str">
        <f t="shared" si="10"/>
        <v>VILLEFRANCHE</v>
      </c>
      <c r="O43" s="16">
        <v>16</v>
      </c>
      <c r="P43" s="16" t="s">
        <v>13</v>
      </c>
      <c r="Q43" s="16" t="str">
        <f t="shared" si="11"/>
        <v>Précisez votre remarque ici :</v>
      </c>
      <c r="R43" s="99"/>
      <c r="S43" s="67"/>
      <c r="T43" s="47"/>
      <c r="U43" s="44">
        <f>FORMULAIRE1D[[#This Row],[Nombre élèves]]+FORMULAIRE1D[[#This Row],[Nombre d’adules 
accompagnants ]]</f>
        <v>0</v>
      </c>
      <c r="V43" s="45" t="s">
        <v>2</v>
      </c>
      <c r="W43" s="48"/>
      <c r="X43" s="88"/>
      <c r="Y43" s="81"/>
      <c r="Z43" s="40"/>
    </row>
    <row r="44" spans="1:34" ht="16.3" thickBot="1" x14ac:dyDescent="0.35">
      <c r="A44" s="129"/>
      <c r="B44" s="131"/>
      <c r="C44" s="18" t="s">
        <v>4</v>
      </c>
      <c r="D44" s="17">
        <f t="shared" si="0"/>
        <v>0</v>
      </c>
      <c r="E44" s="17">
        <f t="shared" si="1"/>
        <v>0</v>
      </c>
      <c r="F44" s="17">
        <f t="shared" si="2"/>
        <v>0</v>
      </c>
      <c r="G44" s="17">
        <f t="shared" si="3"/>
        <v>0</v>
      </c>
      <c r="H44" s="17">
        <f t="shared" si="4"/>
        <v>0</v>
      </c>
      <c r="I44" s="17">
        <f t="shared" si="5"/>
        <v>0</v>
      </c>
      <c r="J44" s="17">
        <f t="shared" si="6"/>
        <v>0</v>
      </c>
      <c r="K44" s="17">
        <f t="shared" si="7"/>
        <v>0</v>
      </c>
      <c r="L44" s="17">
        <f t="shared" si="8"/>
        <v>0</v>
      </c>
      <c r="M44" s="17">
        <f t="shared" si="9"/>
        <v>0</v>
      </c>
      <c r="N44" s="16" t="str">
        <f t="shared" si="10"/>
        <v>VILLEFRANCHE</v>
      </c>
      <c r="O44" s="16">
        <v>17</v>
      </c>
      <c r="P44" s="16" t="s">
        <v>13</v>
      </c>
      <c r="Q44" s="16" t="str">
        <f t="shared" si="11"/>
        <v>Précisez votre remarque ici :</v>
      </c>
      <c r="R44" s="99"/>
      <c r="S44" s="67"/>
      <c r="T44" s="47"/>
      <c r="U44" s="44">
        <f>FORMULAIRE1D[[#This Row],[Nombre élèves]]+FORMULAIRE1D[[#This Row],[Nombre d’adules 
accompagnants ]]</f>
        <v>0</v>
      </c>
      <c r="V44" s="45" t="s">
        <v>2</v>
      </c>
      <c r="W44" s="48"/>
      <c r="X44" s="88"/>
      <c r="Y44" s="81"/>
      <c r="Z44" s="40"/>
    </row>
    <row r="45" spans="1:34" ht="16.3" thickBot="1" x14ac:dyDescent="0.35">
      <c r="A45" s="129"/>
      <c r="B45" s="131"/>
      <c r="C45" s="18" t="s">
        <v>4</v>
      </c>
      <c r="D45" s="17">
        <f t="shared" si="0"/>
        <v>0</v>
      </c>
      <c r="E45" s="17">
        <f t="shared" si="1"/>
        <v>0</v>
      </c>
      <c r="F45" s="17">
        <f t="shared" si="2"/>
        <v>0</v>
      </c>
      <c r="G45" s="17">
        <f t="shared" si="3"/>
        <v>0</v>
      </c>
      <c r="H45" s="17">
        <f t="shared" si="4"/>
        <v>0</v>
      </c>
      <c r="I45" s="17">
        <f t="shared" si="5"/>
        <v>0</v>
      </c>
      <c r="J45" s="17">
        <f t="shared" si="6"/>
        <v>0</v>
      </c>
      <c r="K45" s="17">
        <f t="shared" si="7"/>
        <v>0</v>
      </c>
      <c r="L45" s="17">
        <f t="shared" si="8"/>
        <v>0</v>
      </c>
      <c r="M45" s="17">
        <f t="shared" si="9"/>
        <v>0</v>
      </c>
      <c r="N45" s="16" t="str">
        <f t="shared" si="10"/>
        <v>VILLEFRANCHE</v>
      </c>
      <c r="O45" s="16">
        <v>18</v>
      </c>
      <c r="P45" s="16" t="s">
        <v>13</v>
      </c>
      <c r="Q45" s="16" t="str">
        <f t="shared" si="11"/>
        <v>Précisez votre remarque ici :</v>
      </c>
      <c r="R45" s="99"/>
      <c r="S45" s="67"/>
      <c r="T45" s="79"/>
      <c r="U45" s="53">
        <f>FORMULAIRE1D[[#This Row],[Nombre élèves]]+FORMULAIRE1D[[#This Row],[Nombre d’adules 
accompagnants ]]</f>
        <v>0</v>
      </c>
      <c r="V45" s="54" t="s">
        <v>2</v>
      </c>
      <c r="W45" s="55"/>
      <c r="X45" s="93"/>
      <c r="Y45" s="83"/>
      <c r="Z45" s="68"/>
    </row>
    <row r="46" spans="1:34" ht="16.3" thickBot="1" x14ac:dyDescent="0.35">
      <c r="A46" s="128" t="s">
        <v>50</v>
      </c>
      <c r="B46" s="130">
        <f>SUM(S46:T51)</f>
        <v>0</v>
      </c>
      <c r="C46" s="18" t="s">
        <v>4</v>
      </c>
      <c r="D46" s="22">
        <f t="shared" si="0"/>
        <v>0</v>
      </c>
      <c r="E46" s="22">
        <f t="shared" si="1"/>
        <v>0</v>
      </c>
      <c r="F46" s="22">
        <f t="shared" si="2"/>
        <v>0</v>
      </c>
      <c r="G46" s="22">
        <f t="shared" si="3"/>
        <v>0</v>
      </c>
      <c r="H46" s="22">
        <f t="shared" si="4"/>
        <v>0</v>
      </c>
      <c r="I46" s="22">
        <f t="shared" si="5"/>
        <v>0</v>
      </c>
      <c r="J46" s="22">
        <f t="shared" si="6"/>
        <v>0</v>
      </c>
      <c r="K46" s="22">
        <f t="shared" si="7"/>
        <v>0</v>
      </c>
      <c r="L46" s="22">
        <f t="shared" si="8"/>
        <v>0</v>
      </c>
      <c r="M46" s="22">
        <f t="shared" si="9"/>
        <v>0</v>
      </c>
      <c r="N46" s="21" t="str">
        <f t="shared" si="10"/>
        <v>VILLEFRANCHE</v>
      </c>
      <c r="O46" s="16">
        <v>19</v>
      </c>
      <c r="P46" s="16" t="s">
        <v>12</v>
      </c>
      <c r="Q46" s="26" t="str">
        <f t="shared" si="11"/>
        <v>Précisez votre remarque ici :</v>
      </c>
      <c r="R46" s="98"/>
      <c r="S46" s="45"/>
      <c r="T46" s="43"/>
      <c r="U46" s="45">
        <f>FORMULAIRE1D[[#This Row],[Nombre élèves]]+FORMULAIRE1D[[#This Row],[Nombre d’adules 
accompagnants ]]</f>
        <v>0</v>
      </c>
      <c r="V46" s="45" t="s">
        <v>2</v>
      </c>
      <c r="W46" s="46"/>
      <c r="X46" s="87"/>
      <c r="Y46" s="84"/>
      <c r="Z46" s="71"/>
    </row>
    <row r="47" spans="1:34" ht="16.3" thickBot="1" x14ac:dyDescent="0.35">
      <c r="A47" s="129"/>
      <c r="B47" s="131"/>
      <c r="C47" s="18" t="s">
        <v>4</v>
      </c>
      <c r="D47" s="17">
        <f t="shared" si="0"/>
        <v>0</v>
      </c>
      <c r="E47" s="17">
        <f t="shared" si="1"/>
        <v>0</v>
      </c>
      <c r="F47" s="17">
        <f t="shared" si="2"/>
        <v>0</v>
      </c>
      <c r="G47" s="17">
        <f t="shared" si="3"/>
        <v>0</v>
      </c>
      <c r="H47" s="17">
        <f t="shared" si="4"/>
        <v>0</v>
      </c>
      <c r="I47" s="17">
        <f t="shared" si="5"/>
        <v>0</v>
      </c>
      <c r="J47" s="17">
        <f t="shared" si="6"/>
        <v>0</v>
      </c>
      <c r="K47" s="17">
        <f t="shared" si="7"/>
        <v>0</v>
      </c>
      <c r="L47" s="17">
        <f t="shared" si="8"/>
        <v>0</v>
      </c>
      <c r="M47" s="17">
        <f t="shared" si="9"/>
        <v>0</v>
      </c>
      <c r="N47" s="16" t="str">
        <f t="shared" si="10"/>
        <v>VILLEFRANCHE</v>
      </c>
      <c r="O47" s="16">
        <v>20</v>
      </c>
      <c r="P47" s="16" t="s">
        <v>12</v>
      </c>
      <c r="Q47" s="16" t="str">
        <f t="shared" si="11"/>
        <v>Précisez votre remarque ici :</v>
      </c>
      <c r="R47" s="99"/>
      <c r="S47" s="67"/>
      <c r="T47" s="47"/>
      <c r="U47" s="44">
        <f>FORMULAIRE1D[[#This Row],[Nombre élèves]]+FORMULAIRE1D[[#This Row],[Nombre d’adules 
accompagnants ]]</f>
        <v>0</v>
      </c>
      <c r="V47" s="45" t="s">
        <v>2</v>
      </c>
      <c r="W47" s="48"/>
      <c r="X47" s="88"/>
      <c r="Y47" s="81"/>
      <c r="Z47" s="72"/>
    </row>
    <row r="48" spans="1:34" ht="16.3" thickBot="1" x14ac:dyDescent="0.35">
      <c r="A48" s="129"/>
      <c r="B48" s="131"/>
      <c r="C48" s="18" t="s">
        <v>4</v>
      </c>
      <c r="D48" s="17">
        <f t="shared" si="0"/>
        <v>0</v>
      </c>
      <c r="E48" s="17">
        <f t="shared" si="1"/>
        <v>0</v>
      </c>
      <c r="F48" s="17">
        <f t="shared" si="2"/>
        <v>0</v>
      </c>
      <c r="G48" s="17">
        <f t="shared" si="3"/>
        <v>0</v>
      </c>
      <c r="H48" s="17">
        <f t="shared" si="4"/>
        <v>0</v>
      </c>
      <c r="I48" s="17">
        <f t="shared" si="5"/>
        <v>0</v>
      </c>
      <c r="J48" s="17">
        <f t="shared" si="6"/>
        <v>0</v>
      </c>
      <c r="K48" s="17">
        <f t="shared" si="7"/>
        <v>0</v>
      </c>
      <c r="L48" s="17">
        <f t="shared" si="8"/>
        <v>0</v>
      </c>
      <c r="M48" s="17">
        <f t="shared" si="9"/>
        <v>0</v>
      </c>
      <c r="N48" s="16" t="str">
        <f t="shared" si="10"/>
        <v>VILLEFRANCHE</v>
      </c>
      <c r="O48" s="16">
        <v>21</v>
      </c>
      <c r="P48" s="16" t="s">
        <v>12</v>
      </c>
      <c r="Q48" s="16" t="str">
        <f t="shared" si="11"/>
        <v>Précisez votre remarque ici :</v>
      </c>
      <c r="R48" s="99"/>
      <c r="S48" s="67"/>
      <c r="T48" s="47"/>
      <c r="U48" s="44">
        <f>FORMULAIRE1D[[#This Row],[Nombre élèves]]+FORMULAIRE1D[[#This Row],[Nombre d’adules 
accompagnants ]]</f>
        <v>0</v>
      </c>
      <c r="V48" s="45" t="s">
        <v>2</v>
      </c>
      <c r="W48" s="48"/>
      <c r="X48" s="88"/>
      <c r="Y48" s="81"/>
      <c r="Z48" s="72"/>
    </row>
    <row r="49" spans="1:26" ht="16.3" thickBot="1" x14ac:dyDescent="0.35">
      <c r="A49" s="129"/>
      <c r="B49" s="131"/>
      <c r="C49" s="18" t="s">
        <v>4</v>
      </c>
      <c r="D49" s="17">
        <f t="shared" si="0"/>
        <v>0</v>
      </c>
      <c r="E49" s="17">
        <f t="shared" si="1"/>
        <v>0</v>
      </c>
      <c r="F49" s="17">
        <f t="shared" si="2"/>
        <v>0</v>
      </c>
      <c r="G49" s="17">
        <f t="shared" si="3"/>
        <v>0</v>
      </c>
      <c r="H49" s="17">
        <f t="shared" si="4"/>
        <v>0</v>
      </c>
      <c r="I49" s="17">
        <f t="shared" si="5"/>
        <v>0</v>
      </c>
      <c r="J49" s="17">
        <f t="shared" si="6"/>
        <v>0</v>
      </c>
      <c r="K49" s="17">
        <f t="shared" si="7"/>
        <v>0</v>
      </c>
      <c r="L49" s="17">
        <f t="shared" si="8"/>
        <v>0</v>
      </c>
      <c r="M49" s="17">
        <f t="shared" si="9"/>
        <v>0</v>
      </c>
      <c r="N49" s="16" t="str">
        <f t="shared" si="10"/>
        <v>VILLEFRANCHE</v>
      </c>
      <c r="O49" s="16">
        <v>22</v>
      </c>
      <c r="P49" s="16" t="s">
        <v>12</v>
      </c>
      <c r="Q49" s="16" t="str">
        <f t="shared" si="11"/>
        <v>Précisez votre remarque ici :</v>
      </c>
      <c r="R49" s="99"/>
      <c r="S49" s="67"/>
      <c r="T49" s="47"/>
      <c r="U49" s="44">
        <f>FORMULAIRE1D[[#This Row],[Nombre élèves]]+FORMULAIRE1D[[#This Row],[Nombre d’adules 
accompagnants ]]</f>
        <v>0</v>
      </c>
      <c r="V49" s="45" t="s">
        <v>2</v>
      </c>
      <c r="W49" s="48"/>
      <c r="X49" s="88"/>
      <c r="Y49" s="81"/>
      <c r="Z49" s="72"/>
    </row>
    <row r="50" spans="1:26" ht="16.3" thickBot="1" x14ac:dyDescent="0.35">
      <c r="A50" s="129"/>
      <c r="B50" s="131"/>
      <c r="C50" s="18" t="s">
        <v>4</v>
      </c>
      <c r="D50" s="17">
        <f t="shared" si="0"/>
        <v>0</v>
      </c>
      <c r="E50" s="17">
        <f t="shared" si="1"/>
        <v>0</v>
      </c>
      <c r="F50" s="17">
        <f t="shared" si="2"/>
        <v>0</v>
      </c>
      <c r="G50" s="17">
        <f t="shared" si="3"/>
        <v>0</v>
      </c>
      <c r="H50" s="17">
        <f t="shared" si="4"/>
        <v>0</v>
      </c>
      <c r="I50" s="17">
        <f t="shared" si="5"/>
        <v>0</v>
      </c>
      <c r="J50" s="17">
        <f t="shared" si="6"/>
        <v>0</v>
      </c>
      <c r="K50" s="17">
        <f t="shared" si="7"/>
        <v>0</v>
      </c>
      <c r="L50" s="17">
        <f t="shared" si="8"/>
        <v>0</v>
      </c>
      <c r="M50" s="17">
        <f t="shared" si="9"/>
        <v>0</v>
      </c>
      <c r="N50" s="16" t="str">
        <f t="shared" si="10"/>
        <v>VILLEFRANCHE</v>
      </c>
      <c r="O50" s="16">
        <v>23</v>
      </c>
      <c r="P50" s="16" t="s">
        <v>12</v>
      </c>
      <c r="Q50" s="16" t="str">
        <f t="shared" si="11"/>
        <v>Précisez votre remarque ici :</v>
      </c>
      <c r="R50" s="99"/>
      <c r="S50" s="67"/>
      <c r="T50" s="47"/>
      <c r="U50" s="44">
        <f>FORMULAIRE1D[[#This Row],[Nombre élèves]]+FORMULAIRE1D[[#This Row],[Nombre d’adules 
accompagnants ]]</f>
        <v>0</v>
      </c>
      <c r="V50" s="45" t="s">
        <v>2</v>
      </c>
      <c r="W50" s="48"/>
      <c r="X50" s="88"/>
      <c r="Y50" s="81"/>
      <c r="Z50" s="72"/>
    </row>
    <row r="51" spans="1:26" ht="16.3" thickBot="1" x14ac:dyDescent="0.35">
      <c r="A51" s="129"/>
      <c r="B51" s="131"/>
      <c r="C51" s="18" t="s">
        <v>4</v>
      </c>
      <c r="D51" s="17">
        <f t="shared" si="0"/>
        <v>0</v>
      </c>
      <c r="E51" s="17">
        <f t="shared" si="1"/>
        <v>0</v>
      </c>
      <c r="F51" s="17">
        <f t="shared" si="2"/>
        <v>0</v>
      </c>
      <c r="G51" s="17">
        <f t="shared" si="3"/>
        <v>0</v>
      </c>
      <c r="H51" s="17">
        <f t="shared" si="4"/>
        <v>0</v>
      </c>
      <c r="I51" s="17">
        <f t="shared" si="5"/>
        <v>0</v>
      </c>
      <c r="J51" s="17">
        <f t="shared" si="6"/>
        <v>0</v>
      </c>
      <c r="K51" s="17">
        <f t="shared" si="7"/>
        <v>0</v>
      </c>
      <c r="L51" s="17">
        <f t="shared" si="8"/>
        <v>0</v>
      </c>
      <c r="M51" s="17">
        <f t="shared" si="9"/>
        <v>0</v>
      </c>
      <c r="N51" s="16" t="str">
        <f t="shared" si="10"/>
        <v>VILLEFRANCHE</v>
      </c>
      <c r="O51" s="16">
        <v>24</v>
      </c>
      <c r="P51" s="16" t="s">
        <v>12</v>
      </c>
      <c r="Q51" s="16" t="str">
        <f t="shared" si="11"/>
        <v>Précisez votre remarque ici :</v>
      </c>
      <c r="R51" s="99"/>
      <c r="S51" s="67"/>
      <c r="T51" s="49"/>
      <c r="U51" s="50">
        <f>FORMULAIRE1D[[#This Row],[Nombre élèves]]+FORMULAIRE1D[[#This Row],[Nombre d’adules 
accompagnants ]]</f>
        <v>0</v>
      </c>
      <c r="V51" s="51" t="s">
        <v>2</v>
      </c>
      <c r="W51" s="52"/>
      <c r="X51" s="89"/>
      <c r="Y51" s="85"/>
      <c r="Z51" s="73"/>
    </row>
    <row r="52" spans="1:26" ht="16.3" thickBot="1" x14ac:dyDescent="0.35">
      <c r="A52" s="128" t="s">
        <v>11</v>
      </c>
      <c r="B52" s="130">
        <f>SUM(S52:T57)</f>
        <v>0</v>
      </c>
      <c r="C52" s="18" t="s">
        <v>4</v>
      </c>
      <c r="D52" s="22">
        <f t="shared" si="0"/>
        <v>0</v>
      </c>
      <c r="E52" s="22">
        <f t="shared" si="1"/>
        <v>0</v>
      </c>
      <c r="F52" s="22">
        <f t="shared" si="2"/>
        <v>0</v>
      </c>
      <c r="G52" s="22">
        <f t="shared" si="3"/>
        <v>0</v>
      </c>
      <c r="H52" s="22">
        <f t="shared" si="4"/>
        <v>0</v>
      </c>
      <c r="I52" s="22">
        <f t="shared" si="5"/>
        <v>0</v>
      </c>
      <c r="J52" s="22">
        <f t="shared" si="6"/>
        <v>0</v>
      </c>
      <c r="K52" s="22">
        <f t="shared" si="7"/>
        <v>0</v>
      </c>
      <c r="L52" s="22">
        <f t="shared" si="8"/>
        <v>0</v>
      </c>
      <c r="M52" s="22">
        <f t="shared" si="9"/>
        <v>0</v>
      </c>
      <c r="N52" s="21" t="str">
        <f t="shared" si="10"/>
        <v>VILLEFRANCHE</v>
      </c>
      <c r="O52" s="16">
        <v>25</v>
      </c>
      <c r="P52" s="16" t="s">
        <v>10</v>
      </c>
      <c r="Q52" s="26" t="str">
        <f t="shared" si="11"/>
        <v>Précisez votre remarque ici :</v>
      </c>
      <c r="R52" s="98"/>
      <c r="S52" s="45"/>
      <c r="T52" s="80"/>
      <c r="U52" s="44">
        <f>FORMULAIRE1D[[#This Row],[Nombre élèves]]+FORMULAIRE1D[[#This Row],[Nombre d’adules 
accompagnants ]]</f>
        <v>0</v>
      </c>
      <c r="V52" s="44" t="s">
        <v>2</v>
      </c>
      <c r="W52" s="69"/>
      <c r="X52" s="94"/>
      <c r="Y52" s="86"/>
      <c r="Z52" s="70"/>
    </row>
    <row r="53" spans="1:26" ht="16.3" thickBot="1" x14ac:dyDescent="0.35">
      <c r="A53" s="129"/>
      <c r="B53" s="131"/>
      <c r="C53" s="18" t="s">
        <v>4</v>
      </c>
      <c r="D53" s="17">
        <f t="shared" si="0"/>
        <v>0</v>
      </c>
      <c r="E53" s="17">
        <f t="shared" si="1"/>
        <v>0</v>
      </c>
      <c r="F53" s="17">
        <f t="shared" si="2"/>
        <v>0</v>
      </c>
      <c r="G53" s="17">
        <f t="shared" si="3"/>
        <v>0</v>
      </c>
      <c r="H53" s="17">
        <f t="shared" si="4"/>
        <v>0</v>
      </c>
      <c r="I53" s="17">
        <f t="shared" si="5"/>
        <v>0</v>
      </c>
      <c r="J53" s="17">
        <f t="shared" si="6"/>
        <v>0</v>
      </c>
      <c r="K53" s="17">
        <f t="shared" si="7"/>
        <v>0</v>
      </c>
      <c r="L53" s="17">
        <f t="shared" si="8"/>
        <v>0</v>
      </c>
      <c r="M53" s="17">
        <f t="shared" si="9"/>
        <v>0</v>
      </c>
      <c r="N53" s="16" t="str">
        <f t="shared" si="10"/>
        <v>VILLEFRANCHE</v>
      </c>
      <c r="O53" s="16">
        <v>26</v>
      </c>
      <c r="P53" s="16" t="s">
        <v>10</v>
      </c>
      <c r="Q53" s="16" t="str">
        <f t="shared" si="11"/>
        <v>Précisez votre remarque ici :</v>
      </c>
      <c r="R53" s="99"/>
      <c r="S53" s="67"/>
      <c r="T53" s="47"/>
      <c r="U53" s="44">
        <f>FORMULAIRE1D[[#This Row],[Nombre élèves]]+FORMULAIRE1D[[#This Row],[Nombre d’adules 
accompagnants ]]</f>
        <v>0</v>
      </c>
      <c r="V53" s="45" t="s">
        <v>2</v>
      </c>
      <c r="W53" s="48"/>
      <c r="X53" s="88"/>
      <c r="Y53" s="81"/>
      <c r="Z53" s="40"/>
    </row>
    <row r="54" spans="1:26" ht="16.3" thickBot="1" x14ac:dyDescent="0.35">
      <c r="A54" s="129"/>
      <c r="B54" s="131"/>
      <c r="C54" s="18" t="s">
        <v>4</v>
      </c>
      <c r="D54" s="17">
        <f t="shared" si="0"/>
        <v>0</v>
      </c>
      <c r="E54" s="17">
        <f t="shared" si="1"/>
        <v>0</v>
      </c>
      <c r="F54" s="17">
        <f t="shared" si="2"/>
        <v>0</v>
      </c>
      <c r="G54" s="17">
        <f t="shared" si="3"/>
        <v>0</v>
      </c>
      <c r="H54" s="17">
        <f t="shared" si="4"/>
        <v>0</v>
      </c>
      <c r="I54" s="17">
        <f t="shared" si="5"/>
        <v>0</v>
      </c>
      <c r="J54" s="17">
        <f t="shared" si="6"/>
        <v>0</v>
      </c>
      <c r="K54" s="17">
        <f t="shared" si="7"/>
        <v>0</v>
      </c>
      <c r="L54" s="17">
        <f t="shared" si="8"/>
        <v>0</v>
      </c>
      <c r="M54" s="17">
        <f t="shared" si="9"/>
        <v>0</v>
      </c>
      <c r="N54" s="16" t="str">
        <f t="shared" si="10"/>
        <v>VILLEFRANCHE</v>
      </c>
      <c r="O54" s="16">
        <v>27</v>
      </c>
      <c r="P54" s="16" t="s">
        <v>10</v>
      </c>
      <c r="Q54" s="16" t="str">
        <f t="shared" si="11"/>
        <v>Précisez votre remarque ici :</v>
      </c>
      <c r="R54" s="99"/>
      <c r="S54" s="67"/>
      <c r="T54" s="47"/>
      <c r="U54" s="44">
        <f>FORMULAIRE1D[[#This Row],[Nombre élèves]]+FORMULAIRE1D[[#This Row],[Nombre d’adules 
accompagnants ]]</f>
        <v>0</v>
      </c>
      <c r="V54" s="45" t="s">
        <v>2</v>
      </c>
      <c r="W54" s="48"/>
      <c r="X54" s="88"/>
      <c r="Y54" s="81"/>
      <c r="Z54" s="40"/>
    </row>
    <row r="55" spans="1:26" ht="16.3" thickBot="1" x14ac:dyDescent="0.35">
      <c r="A55" s="129"/>
      <c r="B55" s="131"/>
      <c r="C55" s="18" t="s">
        <v>4</v>
      </c>
      <c r="D55" s="17">
        <f t="shared" si="0"/>
        <v>0</v>
      </c>
      <c r="E55" s="17">
        <f t="shared" si="1"/>
        <v>0</v>
      </c>
      <c r="F55" s="17">
        <f t="shared" si="2"/>
        <v>0</v>
      </c>
      <c r="G55" s="17">
        <f t="shared" si="3"/>
        <v>0</v>
      </c>
      <c r="H55" s="17">
        <f t="shared" si="4"/>
        <v>0</v>
      </c>
      <c r="I55" s="17">
        <f t="shared" si="5"/>
        <v>0</v>
      </c>
      <c r="J55" s="17">
        <f t="shared" si="6"/>
        <v>0</v>
      </c>
      <c r="K55" s="17">
        <f t="shared" si="7"/>
        <v>0</v>
      </c>
      <c r="L55" s="17">
        <f t="shared" si="8"/>
        <v>0</v>
      </c>
      <c r="M55" s="17">
        <f t="shared" si="9"/>
        <v>0</v>
      </c>
      <c r="N55" s="16" t="str">
        <f t="shared" si="10"/>
        <v>VILLEFRANCHE</v>
      </c>
      <c r="O55" s="16">
        <v>28</v>
      </c>
      <c r="P55" s="16" t="s">
        <v>10</v>
      </c>
      <c r="Q55" s="16" t="str">
        <f t="shared" si="11"/>
        <v>Précisez votre remarque ici :</v>
      </c>
      <c r="R55" s="99"/>
      <c r="S55" s="67"/>
      <c r="T55" s="47"/>
      <c r="U55" s="44">
        <f>FORMULAIRE1D[[#This Row],[Nombre élèves]]+FORMULAIRE1D[[#This Row],[Nombre d’adules 
accompagnants ]]</f>
        <v>0</v>
      </c>
      <c r="V55" s="45" t="s">
        <v>2</v>
      </c>
      <c r="W55" s="48"/>
      <c r="X55" s="88"/>
      <c r="Y55" s="81"/>
      <c r="Z55" s="40"/>
    </row>
    <row r="56" spans="1:26" ht="16.3" thickBot="1" x14ac:dyDescent="0.35">
      <c r="A56" s="129"/>
      <c r="B56" s="131"/>
      <c r="C56" s="18" t="s">
        <v>4</v>
      </c>
      <c r="D56" s="17">
        <f t="shared" si="0"/>
        <v>0</v>
      </c>
      <c r="E56" s="17">
        <f t="shared" si="1"/>
        <v>0</v>
      </c>
      <c r="F56" s="17">
        <f t="shared" si="2"/>
        <v>0</v>
      </c>
      <c r="G56" s="17">
        <f t="shared" si="3"/>
        <v>0</v>
      </c>
      <c r="H56" s="17">
        <f t="shared" si="4"/>
        <v>0</v>
      </c>
      <c r="I56" s="17">
        <f t="shared" si="5"/>
        <v>0</v>
      </c>
      <c r="J56" s="17">
        <f t="shared" si="6"/>
        <v>0</v>
      </c>
      <c r="K56" s="17">
        <f t="shared" si="7"/>
        <v>0</v>
      </c>
      <c r="L56" s="17">
        <f t="shared" si="8"/>
        <v>0</v>
      </c>
      <c r="M56" s="17">
        <f t="shared" si="9"/>
        <v>0</v>
      </c>
      <c r="N56" s="16" t="str">
        <f t="shared" si="10"/>
        <v>VILLEFRANCHE</v>
      </c>
      <c r="O56" s="16">
        <v>29</v>
      </c>
      <c r="P56" s="16" t="s">
        <v>10</v>
      </c>
      <c r="Q56" s="16" t="str">
        <f t="shared" si="11"/>
        <v>Précisez votre remarque ici :</v>
      </c>
      <c r="R56" s="99"/>
      <c r="S56" s="67"/>
      <c r="T56" s="47"/>
      <c r="U56" s="44">
        <f>FORMULAIRE1D[[#This Row],[Nombre élèves]]+FORMULAIRE1D[[#This Row],[Nombre d’adules 
accompagnants ]]</f>
        <v>0</v>
      </c>
      <c r="V56" s="45" t="s">
        <v>2</v>
      </c>
      <c r="W56" s="48"/>
      <c r="X56" s="88"/>
      <c r="Y56" s="81"/>
      <c r="Z56" s="40"/>
    </row>
    <row r="57" spans="1:26" ht="16.3" thickBot="1" x14ac:dyDescent="0.35">
      <c r="A57" s="129"/>
      <c r="B57" s="131"/>
      <c r="C57" s="18" t="s">
        <v>4</v>
      </c>
      <c r="D57" s="17">
        <f t="shared" si="0"/>
        <v>0</v>
      </c>
      <c r="E57" s="17">
        <f t="shared" si="1"/>
        <v>0</v>
      </c>
      <c r="F57" s="17">
        <f t="shared" si="2"/>
        <v>0</v>
      </c>
      <c r="G57" s="17">
        <f t="shared" si="3"/>
        <v>0</v>
      </c>
      <c r="H57" s="17">
        <f t="shared" si="4"/>
        <v>0</v>
      </c>
      <c r="I57" s="17">
        <f t="shared" si="5"/>
        <v>0</v>
      </c>
      <c r="J57" s="17">
        <f t="shared" si="6"/>
        <v>0</v>
      </c>
      <c r="K57" s="17">
        <f t="shared" si="7"/>
        <v>0</v>
      </c>
      <c r="L57" s="17">
        <f t="shared" si="8"/>
        <v>0</v>
      </c>
      <c r="M57" s="17">
        <f t="shared" si="9"/>
        <v>0</v>
      </c>
      <c r="N57" s="16" t="str">
        <f t="shared" si="10"/>
        <v>VILLEFRANCHE</v>
      </c>
      <c r="O57" s="16">
        <v>30</v>
      </c>
      <c r="P57" s="16" t="s">
        <v>10</v>
      </c>
      <c r="Q57" s="16" t="str">
        <f t="shared" si="11"/>
        <v>Précisez votre remarque ici :</v>
      </c>
      <c r="R57" s="99"/>
      <c r="S57" s="67"/>
      <c r="T57" s="47"/>
      <c r="U57" s="44">
        <f>FORMULAIRE1D[[#This Row],[Nombre élèves]]+FORMULAIRE1D[[#This Row],[Nombre d’adules 
accompagnants ]]</f>
        <v>0</v>
      </c>
      <c r="V57" s="45" t="s">
        <v>2</v>
      </c>
      <c r="W57" s="48"/>
      <c r="X57" s="89"/>
      <c r="Y57" s="81"/>
      <c r="Z57" s="40"/>
    </row>
    <row r="58" spans="1:26" ht="16.3" thickBot="1" x14ac:dyDescent="0.35">
      <c r="A58" s="128" t="s">
        <v>9</v>
      </c>
      <c r="B58" s="130">
        <f>SUM(S58:T63)</f>
        <v>0</v>
      </c>
      <c r="C58" s="18" t="s">
        <v>4</v>
      </c>
      <c r="D58" s="22">
        <f t="shared" si="0"/>
        <v>0</v>
      </c>
      <c r="E58" s="22">
        <f t="shared" si="1"/>
        <v>0</v>
      </c>
      <c r="F58" s="22">
        <f t="shared" si="2"/>
        <v>0</v>
      </c>
      <c r="G58" s="22">
        <f t="shared" si="3"/>
        <v>0</v>
      </c>
      <c r="H58" s="22">
        <f t="shared" si="4"/>
        <v>0</v>
      </c>
      <c r="I58" s="22">
        <f t="shared" si="5"/>
        <v>0</v>
      </c>
      <c r="J58" s="22">
        <f t="shared" si="6"/>
        <v>0</v>
      </c>
      <c r="K58" s="22">
        <f t="shared" si="7"/>
        <v>0</v>
      </c>
      <c r="L58" s="22">
        <f t="shared" si="8"/>
        <v>0</v>
      </c>
      <c r="M58" s="22">
        <f t="shared" si="9"/>
        <v>0</v>
      </c>
      <c r="N58" s="21" t="str">
        <f t="shared" si="10"/>
        <v>VILLEFRANCHE</v>
      </c>
      <c r="O58" s="16">
        <v>31</v>
      </c>
      <c r="P58" s="16" t="s">
        <v>8</v>
      </c>
      <c r="Q58" s="26" t="str">
        <f t="shared" si="11"/>
        <v>Précisez votre remarque ici :</v>
      </c>
      <c r="R58" s="98"/>
      <c r="S58" s="45"/>
      <c r="T58" s="43"/>
      <c r="U58" s="45">
        <f>FORMULAIRE1D[[#This Row],[Nombre élèves]]+FORMULAIRE1D[[#This Row],[Nombre d’adules 
accompagnants ]]</f>
        <v>0</v>
      </c>
      <c r="V58" s="45" t="s">
        <v>2</v>
      </c>
      <c r="W58" s="46"/>
      <c r="X58" s="87"/>
      <c r="Y58" s="81"/>
      <c r="Z58" s="40"/>
    </row>
    <row r="59" spans="1:26" ht="16.3" thickBot="1" x14ac:dyDescent="0.35">
      <c r="A59" s="129"/>
      <c r="B59" s="131"/>
      <c r="C59" s="18" t="s">
        <v>4</v>
      </c>
      <c r="D59" s="17">
        <f t="shared" si="0"/>
        <v>0</v>
      </c>
      <c r="E59" s="17">
        <f t="shared" si="1"/>
        <v>0</v>
      </c>
      <c r="F59" s="17">
        <f t="shared" si="2"/>
        <v>0</v>
      </c>
      <c r="G59" s="17">
        <f t="shared" si="3"/>
        <v>0</v>
      </c>
      <c r="H59" s="17">
        <f t="shared" si="4"/>
        <v>0</v>
      </c>
      <c r="I59" s="17">
        <f t="shared" si="5"/>
        <v>0</v>
      </c>
      <c r="J59" s="17">
        <f t="shared" si="6"/>
        <v>0</v>
      </c>
      <c r="K59" s="17">
        <f t="shared" si="7"/>
        <v>0</v>
      </c>
      <c r="L59" s="17">
        <f t="shared" si="8"/>
        <v>0</v>
      </c>
      <c r="M59" s="17">
        <f t="shared" si="9"/>
        <v>0</v>
      </c>
      <c r="N59" s="16" t="str">
        <f t="shared" si="10"/>
        <v>VILLEFRANCHE</v>
      </c>
      <c r="O59" s="16">
        <v>32</v>
      </c>
      <c r="P59" s="16" t="s">
        <v>8</v>
      </c>
      <c r="Q59" s="16" t="str">
        <f t="shared" si="11"/>
        <v>Précisez votre remarque ici :</v>
      </c>
      <c r="R59" s="99"/>
      <c r="S59" s="67"/>
      <c r="T59" s="47"/>
      <c r="U59" s="44">
        <f>FORMULAIRE1D[[#This Row],[Nombre élèves]]+FORMULAIRE1D[[#This Row],[Nombre d’adules 
accompagnants ]]</f>
        <v>0</v>
      </c>
      <c r="V59" s="45" t="s">
        <v>2</v>
      </c>
      <c r="W59" s="48"/>
      <c r="X59" s="88"/>
      <c r="Y59" s="81"/>
      <c r="Z59" s="40"/>
    </row>
    <row r="60" spans="1:26" ht="16.3" thickBot="1" x14ac:dyDescent="0.35">
      <c r="A60" s="129"/>
      <c r="B60" s="131"/>
      <c r="C60" s="18" t="s">
        <v>4</v>
      </c>
      <c r="D60" s="17">
        <f t="shared" si="0"/>
        <v>0</v>
      </c>
      <c r="E60" s="17">
        <f t="shared" si="1"/>
        <v>0</v>
      </c>
      <c r="F60" s="17">
        <f t="shared" si="2"/>
        <v>0</v>
      </c>
      <c r="G60" s="17">
        <f t="shared" si="3"/>
        <v>0</v>
      </c>
      <c r="H60" s="17">
        <f t="shared" si="4"/>
        <v>0</v>
      </c>
      <c r="I60" s="17">
        <f t="shared" si="5"/>
        <v>0</v>
      </c>
      <c r="J60" s="17">
        <f t="shared" si="6"/>
        <v>0</v>
      </c>
      <c r="K60" s="17">
        <f t="shared" si="7"/>
        <v>0</v>
      </c>
      <c r="L60" s="17">
        <f t="shared" si="8"/>
        <v>0</v>
      </c>
      <c r="M60" s="17">
        <f t="shared" si="9"/>
        <v>0</v>
      </c>
      <c r="N60" s="16" t="str">
        <f t="shared" si="10"/>
        <v>VILLEFRANCHE</v>
      </c>
      <c r="O60" s="16">
        <v>33</v>
      </c>
      <c r="P60" s="16" t="s">
        <v>8</v>
      </c>
      <c r="Q60" s="16" t="str">
        <f t="shared" si="11"/>
        <v>Précisez votre remarque ici :</v>
      </c>
      <c r="R60" s="99"/>
      <c r="S60" s="67"/>
      <c r="T60" s="47"/>
      <c r="U60" s="44">
        <f>FORMULAIRE1D[[#This Row],[Nombre élèves]]+FORMULAIRE1D[[#This Row],[Nombre d’adules 
accompagnants ]]</f>
        <v>0</v>
      </c>
      <c r="V60" s="45" t="s">
        <v>2</v>
      </c>
      <c r="W60" s="48"/>
      <c r="X60" s="88"/>
      <c r="Y60" s="81"/>
      <c r="Z60" s="40"/>
    </row>
    <row r="61" spans="1:26" ht="16.3" thickBot="1" x14ac:dyDescent="0.35">
      <c r="A61" s="129"/>
      <c r="B61" s="131"/>
      <c r="C61" s="18" t="s">
        <v>4</v>
      </c>
      <c r="D61" s="17">
        <f t="shared" si="0"/>
        <v>0</v>
      </c>
      <c r="E61" s="17">
        <f t="shared" si="1"/>
        <v>0</v>
      </c>
      <c r="F61" s="17">
        <f t="shared" si="2"/>
        <v>0</v>
      </c>
      <c r="G61" s="17">
        <f t="shared" si="3"/>
        <v>0</v>
      </c>
      <c r="H61" s="17">
        <f t="shared" si="4"/>
        <v>0</v>
      </c>
      <c r="I61" s="17">
        <f t="shared" si="5"/>
        <v>0</v>
      </c>
      <c r="J61" s="17">
        <f t="shared" si="6"/>
        <v>0</v>
      </c>
      <c r="K61" s="17">
        <f t="shared" si="7"/>
        <v>0</v>
      </c>
      <c r="L61" s="17">
        <f t="shared" si="8"/>
        <v>0</v>
      </c>
      <c r="M61" s="17">
        <f t="shared" si="9"/>
        <v>0</v>
      </c>
      <c r="N61" s="16" t="str">
        <f t="shared" si="10"/>
        <v>VILLEFRANCHE</v>
      </c>
      <c r="O61" s="16">
        <v>34</v>
      </c>
      <c r="P61" s="16" t="s">
        <v>8</v>
      </c>
      <c r="Q61" s="16" t="str">
        <f t="shared" si="11"/>
        <v>Précisez votre remarque ici :</v>
      </c>
      <c r="R61" s="99"/>
      <c r="S61" s="67"/>
      <c r="T61" s="47"/>
      <c r="U61" s="44">
        <f>FORMULAIRE1D[[#This Row],[Nombre élèves]]+FORMULAIRE1D[[#This Row],[Nombre d’adules 
accompagnants ]]</f>
        <v>0</v>
      </c>
      <c r="V61" s="45" t="s">
        <v>2</v>
      </c>
      <c r="W61" s="48"/>
      <c r="X61" s="88"/>
      <c r="Y61" s="81"/>
      <c r="Z61" s="40"/>
    </row>
    <row r="62" spans="1:26" ht="16.3" thickBot="1" x14ac:dyDescent="0.35">
      <c r="A62" s="129"/>
      <c r="B62" s="131"/>
      <c r="C62" s="18" t="s">
        <v>4</v>
      </c>
      <c r="D62" s="17">
        <f t="shared" si="0"/>
        <v>0</v>
      </c>
      <c r="E62" s="17">
        <f t="shared" si="1"/>
        <v>0</v>
      </c>
      <c r="F62" s="17">
        <f t="shared" si="2"/>
        <v>0</v>
      </c>
      <c r="G62" s="17">
        <f t="shared" si="3"/>
        <v>0</v>
      </c>
      <c r="H62" s="17">
        <f t="shared" si="4"/>
        <v>0</v>
      </c>
      <c r="I62" s="17">
        <f t="shared" si="5"/>
        <v>0</v>
      </c>
      <c r="J62" s="17">
        <f t="shared" si="6"/>
        <v>0</v>
      </c>
      <c r="K62" s="17">
        <f t="shared" si="7"/>
        <v>0</v>
      </c>
      <c r="L62" s="17">
        <f t="shared" si="8"/>
        <v>0</v>
      </c>
      <c r="M62" s="17">
        <f t="shared" si="9"/>
        <v>0</v>
      </c>
      <c r="N62" s="16" t="str">
        <f t="shared" si="10"/>
        <v>VILLEFRANCHE</v>
      </c>
      <c r="O62" s="16">
        <v>35</v>
      </c>
      <c r="P62" s="16" t="s">
        <v>8</v>
      </c>
      <c r="Q62" s="16" t="str">
        <f t="shared" si="11"/>
        <v>Précisez votre remarque ici :</v>
      </c>
      <c r="R62" s="99"/>
      <c r="S62" s="67"/>
      <c r="T62" s="47"/>
      <c r="U62" s="44">
        <f>FORMULAIRE1D[[#This Row],[Nombre élèves]]+FORMULAIRE1D[[#This Row],[Nombre d’adules 
accompagnants ]]</f>
        <v>0</v>
      </c>
      <c r="V62" s="45" t="s">
        <v>2</v>
      </c>
      <c r="W62" s="48"/>
      <c r="X62" s="88"/>
      <c r="Y62" s="81"/>
      <c r="Z62" s="40"/>
    </row>
    <row r="63" spans="1:26" ht="16.3" thickBot="1" x14ac:dyDescent="0.35">
      <c r="A63" s="129"/>
      <c r="B63" s="131"/>
      <c r="C63" s="18" t="s">
        <v>4</v>
      </c>
      <c r="D63" s="17">
        <f t="shared" si="0"/>
        <v>0</v>
      </c>
      <c r="E63" s="17">
        <f t="shared" si="1"/>
        <v>0</v>
      </c>
      <c r="F63" s="17">
        <f t="shared" si="2"/>
        <v>0</v>
      </c>
      <c r="G63" s="17">
        <f t="shared" si="3"/>
        <v>0</v>
      </c>
      <c r="H63" s="17">
        <f t="shared" si="4"/>
        <v>0</v>
      </c>
      <c r="I63" s="17">
        <f t="shared" si="5"/>
        <v>0</v>
      </c>
      <c r="J63" s="17">
        <f t="shared" si="6"/>
        <v>0</v>
      </c>
      <c r="K63" s="17">
        <f t="shared" si="7"/>
        <v>0</v>
      </c>
      <c r="L63" s="17">
        <f t="shared" si="8"/>
        <v>0</v>
      </c>
      <c r="M63" s="17">
        <f t="shared" si="9"/>
        <v>0</v>
      </c>
      <c r="N63" s="16" t="str">
        <f t="shared" si="10"/>
        <v>VILLEFRANCHE</v>
      </c>
      <c r="O63" s="16">
        <v>36</v>
      </c>
      <c r="P63" s="16" t="s">
        <v>8</v>
      </c>
      <c r="Q63" s="16" t="str">
        <f t="shared" si="11"/>
        <v>Précisez votre remarque ici :</v>
      </c>
      <c r="R63" s="99"/>
      <c r="S63" s="67"/>
      <c r="T63" s="47"/>
      <c r="U63" s="44">
        <f>FORMULAIRE1D[[#This Row],[Nombre élèves]]+FORMULAIRE1D[[#This Row],[Nombre d’adules 
accompagnants ]]</f>
        <v>0</v>
      </c>
      <c r="V63" s="45" t="s">
        <v>2</v>
      </c>
      <c r="W63" s="48"/>
      <c r="X63" s="89"/>
      <c r="Y63" s="81"/>
      <c r="Z63" s="40"/>
    </row>
    <row r="64" spans="1:26" ht="16.3" thickBot="1" x14ac:dyDescent="0.35">
      <c r="A64" s="128" t="s">
        <v>7</v>
      </c>
      <c r="B64" s="130">
        <f>SUM(S64:T69)</f>
        <v>0</v>
      </c>
      <c r="C64" s="18" t="s">
        <v>4</v>
      </c>
      <c r="D64" s="22">
        <f t="shared" si="0"/>
        <v>0</v>
      </c>
      <c r="E64" s="22">
        <f t="shared" si="1"/>
        <v>0</v>
      </c>
      <c r="F64" s="22">
        <f t="shared" si="2"/>
        <v>0</v>
      </c>
      <c r="G64" s="22">
        <f t="shared" si="3"/>
        <v>0</v>
      </c>
      <c r="H64" s="22">
        <f t="shared" si="4"/>
        <v>0</v>
      </c>
      <c r="I64" s="22">
        <f t="shared" si="5"/>
        <v>0</v>
      </c>
      <c r="J64" s="22">
        <f t="shared" si="6"/>
        <v>0</v>
      </c>
      <c r="K64" s="22">
        <f t="shared" si="7"/>
        <v>0</v>
      </c>
      <c r="L64" s="22">
        <f t="shared" si="8"/>
        <v>0</v>
      </c>
      <c r="M64" s="22">
        <f t="shared" si="9"/>
        <v>0</v>
      </c>
      <c r="N64" s="21" t="str">
        <f t="shared" si="10"/>
        <v>VILLEFRANCHE</v>
      </c>
      <c r="O64" s="16">
        <v>37</v>
      </c>
      <c r="P64" s="16" t="s">
        <v>6</v>
      </c>
      <c r="Q64" s="26" t="str">
        <f t="shared" si="11"/>
        <v>Précisez votre remarque ici :</v>
      </c>
      <c r="R64" s="98"/>
      <c r="S64" s="45"/>
      <c r="T64" s="43"/>
      <c r="U64" s="45">
        <f>FORMULAIRE1D[[#This Row],[Nombre élèves]]+FORMULAIRE1D[[#This Row],[Nombre d’adules 
accompagnants ]]</f>
        <v>0</v>
      </c>
      <c r="V64" s="45" t="s">
        <v>2</v>
      </c>
      <c r="W64" s="46"/>
      <c r="X64" s="87"/>
      <c r="Y64" s="81"/>
      <c r="Z64" s="40"/>
    </row>
    <row r="65" spans="1:26" ht="16.3" thickBot="1" x14ac:dyDescent="0.35">
      <c r="A65" s="129"/>
      <c r="B65" s="131"/>
      <c r="C65" s="18" t="s">
        <v>4</v>
      </c>
      <c r="D65" s="17">
        <f t="shared" si="0"/>
        <v>0</v>
      </c>
      <c r="E65" s="17">
        <f t="shared" si="1"/>
        <v>0</v>
      </c>
      <c r="F65" s="17">
        <f t="shared" si="2"/>
        <v>0</v>
      </c>
      <c r="G65" s="17">
        <f t="shared" si="3"/>
        <v>0</v>
      </c>
      <c r="H65" s="17">
        <f t="shared" si="4"/>
        <v>0</v>
      </c>
      <c r="I65" s="17">
        <f t="shared" si="5"/>
        <v>0</v>
      </c>
      <c r="J65" s="17">
        <f t="shared" si="6"/>
        <v>0</v>
      </c>
      <c r="K65" s="17">
        <f t="shared" si="7"/>
        <v>0</v>
      </c>
      <c r="L65" s="17">
        <f t="shared" si="8"/>
        <v>0</v>
      </c>
      <c r="M65" s="17">
        <f t="shared" si="9"/>
        <v>0</v>
      </c>
      <c r="N65" s="16" t="str">
        <f t="shared" si="10"/>
        <v>VILLEFRANCHE</v>
      </c>
      <c r="O65" s="16">
        <v>38</v>
      </c>
      <c r="P65" s="16" t="s">
        <v>6</v>
      </c>
      <c r="Q65" s="16" t="str">
        <f t="shared" si="11"/>
        <v>Précisez votre remarque ici :</v>
      </c>
      <c r="R65" s="99"/>
      <c r="S65" s="67"/>
      <c r="T65" s="47"/>
      <c r="U65" s="44">
        <f>FORMULAIRE1D[[#This Row],[Nombre élèves]]+FORMULAIRE1D[[#This Row],[Nombre d’adules 
accompagnants ]]</f>
        <v>0</v>
      </c>
      <c r="V65" s="45" t="s">
        <v>2</v>
      </c>
      <c r="W65" s="48"/>
      <c r="X65" s="88"/>
      <c r="Y65" s="81"/>
      <c r="Z65" s="40"/>
    </row>
    <row r="66" spans="1:26" ht="16.3" thickBot="1" x14ac:dyDescent="0.35">
      <c r="A66" s="129"/>
      <c r="B66" s="131"/>
      <c r="C66" s="18" t="s">
        <v>4</v>
      </c>
      <c r="D66" s="17">
        <f t="shared" si="0"/>
        <v>0</v>
      </c>
      <c r="E66" s="17">
        <f t="shared" si="1"/>
        <v>0</v>
      </c>
      <c r="F66" s="17">
        <f t="shared" si="2"/>
        <v>0</v>
      </c>
      <c r="G66" s="17">
        <f t="shared" si="3"/>
        <v>0</v>
      </c>
      <c r="H66" s="17">
        <f t="shared" si="4"/>
        <v>0</v>
      </c>
      <c r="I66" s="17">
        <f t="shared" si="5"/>
        <v>0</v>
      </c>
      <c r="J66" s="17">
        <f t="shared" si="6"/>
        <v>0</v>
      </c>
      <c r="K66" s="17">
        <f t="shared" si="7"/>
        <v>0</v>
      </c>
      <c r="L66" s="17">
        <f t="shared" si="8"/>
        <v>0</v>
      </c>
      <c r="M66" s="17">
        <f t="shared" si="9"/>
        <v>0</v>
      </c>
      <c r="N66" s="16" t="str">
        <f t="shared" si="10"/>
        <v>VILLEFRANCHE</v>
      </c>
      <c r="O66" s="16">
        <v>39</v>
      </c>
      <c r="P66" s="16" t="s">
        <v>6</v>
      </c>
      <c r="Q66" s="16" t="str">
        <f t="shared" si="11"/>
        <v>Précisez votre remarque ici :</v>
      </c>
      <c r="R66" s="99"/>
      <c r="S66" s="67"/>
      <c r="T66" s="47"/>
      <c r="U66" s="44">
        <f>FORMULAIRE1D[[#This Row],[Nombre élèves]]+FORMULAIRE1D[[#This Row],[Nombre d’adules 
accompagnants ]]</f>
        <v>0</v>
      </c>
      <c r="V66" s="45" t="s">
        <v>2</v>
      </c>
      <c r="W66" s="48"/>
      <c r="X66" s="88"/>
      <c r="Y66" s="81"/>
      <c r="Z66" s="40"/>
    </row>
    <row r="67" spans="1:26" ht="16.3" thickBot="1" x14ac:dyDescent="0.35">
      <c r="A67" s="129"/>
      <c r="B67" s="131"/>
      <c r="C67" s="18" t="s">
        <v>4</v>
      </c>
      <c r="D67" s="17">
        <f t="shared" si="0"/>
        <v>0</v>
      </c>
      <c r="E67" s="17">
        <f t="shared" si="1"/>
        <v>0</v>
      </c>
      <c r="F67" s="17">
        <f t="shared" si="2"/>
        <v>0</v>
      </c>
      <c r="G67" s="17">
        <f t="shared" si="3"/>
        <v>0</v>
      </c>
      <c r="H67" s="17">
        <f t="shared" si="4"/>
        <v>0</v>
      </c>
      <c r="I67" s="17">
        <f t="shared" si="5"/>
        <v>0</v>
      </c>
      <c r="J67" s="17">
        <f t="shared" si="6"/>
        <v>0</v>
      </c>
      <c r="K67" s="17">
        <f t="shared" si="7"/>
        <v>0</v>
      </c>
      <c r="L67" s="17">
        <f t="shared" si="8"/>
        <v>0</v>
      </c>
      <c r="M67" s="17">
        <f t="shared" si="9"/>
        <v>0</v>
      </c>
      <c r="N67" s="16" t="str">
        <f t="shared" si="10"/>
        <v>VILLEFRANCHE</v>
      </c>
      <c r="O67" s="16">
        <v>40</v>
      </c>
      <c r="P67" s="16" t="s">
        <v>6</v>
      </c>
      <c r="Q67" s="16" t="str">
        <f t="shared" si="11"/>
        <v>Précisez votre remarque ici :</v>
      </c>
      <c r="R67" s="99"/>
      <c r="S67" s="67"/>
      <c r="T67" s="47"/>
      <c r="U67" s="44">
        <f>FORMULAIRE1D[[#This Row],[Nombre élèves]]+FORMULAIRE1D[[#This Row],[Nombre d’adules 
accompagnants ]]</f>
        <v>0</v>
      </c>
      <c r="V67" s="45" t="s">
        <v>2</v>
      </c>
      <c r="W67" s="48"/>
      <c r="X67" s="88"/>
      <c r="Y67" s="81"/>
      <c r="Z67" s="40"/>
    </row>
    <row r="68" spans="1:26" ht="16.3" thickBot="1" x14ac:dyDescent="0.35">
      <c r="A68" s="129"/>
      <c r="B68" s="131"/>
      <c r="C68" s="18" t="s">
        <v>4</v>
      </c>
      <c r="D68" s="17">
        <f t="shared" si="0"/>
        <v>0</v>
      </c>
      <c r="E68" s="17">
        <f t="shared" si="1"/>
        <v>0</v>
      </c>
      <c r="F68" s="17">
        <f t="shared" si="2"/>
        <v>0</v>
      </c>
      <c r="G68" s="17">
        <f t="shared" si="3"/>
        <v>0</v>
      </c>
      <c r="H68" s="17">
        <f t="shared" si="4"/>
        <v>0</v>
      </c>
      <c r="I68" s="17">
        <f t="shared" si="5"/>
        <v>0</v>
      </c>
      <c r="J68" s="17">
        <f t="shared" si="6"/>
        <v>0</v>
      </c>
      <c r="K68" s="17">
        <f t="shared" si="7"/>
        <v>0</v>
      </c>
      <c r="L68" s="17">
        <f t="shared" si="8"/>
        <v>0</v>
      </c>
      <c r="M68" s="17">
        <f t="shared" si="9"/>
        <v>0</v>
      </c>
      <c r="N68" s="16" t="str">
        <f t="shared" si="10"/>
        <v>VILLEFRANCHE</v>
      </c>
      <c r="O68" s="16">
        <v>41</v>
      </c>
      <c r="P68" s="16" t="s">
        <v>6</v>
      </c>
      <c r="Q68" s="16" t="str">
        <f t="shared" si="11"/>
        <v>Précisez votre remarque ici :</v>
      </c>
      <c r="R68" s="99"/>
      <c r="S68" s="67"/>
      <c r="T68" s="47"/>
      <c r="U68" s="44">
        <f>FORMULAIRE1D[[#This Row],[Nombre élèves]]+FORMULAIRE1D[[#This Row],[Nombre d’adules 
accompagnants ]]</f>
        <v>0</v>
      </c>
      <c r="V68" s="45" t="s">
        <v>2</v>
      </c>
      <c r="W68" s="48"/>
      <c r="X68" s="88"/>
      <c r="Y68" s="81"/>
      <c r="Z68" s="40"/>
    </row>
    <row r="69" spans="1:26" ht="16.3" thickBot="1" x14ac:dyDescent="0.35">
      <c r="A69" s="129"/>
      <c r="B69" s="131"/>
      <c r="C69" s="25" t="s">
        <v>4</v>
      </c>
      <c r="D69" s="24">
        <f t="shared" si="0"/>
        <v>0</v>
      </c>
      <c r="E69" s="24">
        <f t="shared" si="1"/>
        <v>0</v>
      </c>
      <c r="F69" s="24">
        <f t="shared" si="2"/>
        <v>0</v>
      </c>
      <c r="G69" s="24">
        <f t="shared" si="3"/>
        <v>0</v>
      </c>
      <c r="H69" s="24">
        <f t="shared" si="4"/>
        <v>0</v>
      </c>
      <c r="I69" s="24">
        <f t="shared" si="5"/>
        <v>0</v>
      </c>
      <c r="J69" s="24">
        <f t="shared" si="6"/>
        <v>0</v>
      </c>
      <c r="K69" s="24">
        <f t="shared" si="7"/>
        <v>0</v>
      </c>
      <c r="L69" s="24">
        <f t="shared" si="8"/>
        <v>0</v>
      </c>
      <c r="M69" s="24">
        <f t="shared" si="9"/>
        <v>0</v>
      </c>
      <c r="N69" s="23" t="str">
        <f t="shared" si="10"/>
        <v>VILLEFRANCHE</v>
      </c>
      <c r="O69" s="23">
        <v>42</v>
      </c>
      <c r="P69" s="23" t="s">
        <v>6</v>
      </c>
      <c r="Q69" s="23" t="str">
        <f t="shared" si="11"/>
        <v>Précisez votre remarque ici :</v>
      </c>
      <c r="R69" s="100"/>
      <c r="S69" s="75"/>
      <c r="T69" s="79"/>
      <c r="U69" s="53">
        <f>FORMULAIRE1D[[#This Row],[Nombre élèves]]+FORMULAIRE1D[[#This Row],[Nombre d’adules 
accompagnants ]]</f>
        <v>0</v>
      </c>
      <c r="V69" s="54" t="s">
        <v>2</v>
      </c>
      <c r="W69" s="55"/>
      <c r="X69" s="93"/>
      <c r="Y69" s="81"/>
      <c r="Z69" s="40"/>
    </row>
    <row r="70" spans="1:26" ht="16.3" thickBot="1" x14ac:dyDescent="0.35">
      <c r="A70" s="137" t="s">
        <v>5</v>
      </c>
      <c r="B70" s="130">
        <f>SUM(S70:T75)</f>
        <v>0</v>
      </c>
      <c r="C70" s="22" t="s">
        <v>4</v>
      </c>
      <c r="D70" s="22">
        <f t="shared" si="0"/>
        <v>0</v>
      </c>
      <c r="E70" s="22">
        <f t="shared" si="1"/>
        <v>0</v>
      </c>
      <c r="F70" s="22">
        <f t="shared" si="2"/>
        <v>0</v>
      </c>
      <c r="G70" s="22">
        <f t="shared" si="3"/>
        <v>0</v>
      </c>
      <c r="H70" s="22">
        <f t="shared" si="4"/>
        <v>0</v>
      </c>
      <c r="I70" s="22">
        <f t="shared" si="5"/>
        <v>0</v>
      </c>
      <c r="J70" s="22">
        <f t="shared" si="6"/>
        <v>0</v>
      </c>
      <c r="K70" s="22">
        <f t="shared" si="7"/>
        <v>0</v>
      </c>
      <c r="L70" s="22">
        <f t="shared" si="8"/>
        <v>0</v>
      </c>
      <c r="M70" s="22">
        <f t="shared" si="9"/>
        <v>0</v>
      </c>
      <c r="N70" s="21" t="str">
        <f t="shared" si="10"/>
        <v>VILLEFRANCHE</v>
      </c>
      <c r="O70" s="21">
        <v>43</v>
      </c>
      <c r="P70" s="20" t="s">
        <v>3</v>
      </c>
      <c r="Q70" s="19" t="str">
        <f t="shared" si="11"/>
        <v>Précisez votre remarque ici :</v>
      </c>
      <c r="R70" s="107"/>
      <c r="S70" s="76"/>
      <c r="T70" s="43"/>
      <c r="U70" s="45">
        <f>FORMULAIRE1D[[#This Row],[Nombre élèves]]+FORMULAIRE1D[[#This Row],[Nombre d’adules 
accompagnants ]]</f>
        <v>0</v>
      </c>
      <c r="V70" s="45" t="s">
        <v>2</v>
      </c>
      <c r="W70" s="46"/>
      <c r="X70" s="87"/>
      <c r="Y70" s="81"/>
      <c r="Z70" s="40"/>
    </row>
    <row r="71" spans="1:26" ht="16.3" thickBot="1" x14ac:dyDescent="0.35">
      <c r="A71" s="138"/>
      <c r="B71" s="131"/>
      <c r="C71" s="18" t="s">
        <v>4</v>
      </c>
      <c r="D71" s="17">
        <f t="shared" si="0"/>
        <v>0</v>
      </c>
      <c r="E71" s="17">
        <f t="shared" si="1"/>
        <v>0</v>
      </c>
      <c r="F71" s="17">
        <f t="shared" si="2"/>
        <v>0</v>
      </c>
      <c r="G71" s="17">
        <f t="shared" si="3"/>
        <v>0</v>
      </c>
      <c r="H71" s="17">
        <f t="shared" si="4"/>
        <v>0</v>
      </c>
      <c r="I71" s="17">
        <f t="shared" si="5"/>
        <v>0</v>
      </c>
      <c r="J71" s="17">
        <f t="shared" si="6"/>
        <v>0</v>
      </c>
      <c r="K71" s="17">
        <f t="shared" si="7"/>
        <v>0</v>
      </c>
      <c r="L71" s="17">
        <f t="shared" si="8"/>
        <v>0</v>
      </c>
      <c r="M71" s="17">
        <f t="shared" si="9"/>
        <v>0</v>
      </c>
      <c r="N71" s="16" t="str">
        <f t="shared" si="10"/>
        <v>VILLEFRANCHE</v>
      </c>
      <c r="O71" s="16">
        <v>44</v>
      </c>
      <c r="P71" s="15" t="s">
        <v>3</v>
      </c>
      <c r="Q71" s="14" t="str">
        <f t="shared" si="11"/>
        <v>Précisez votre remarque ici :</v>
      </c>
      <c r="R71" s="108"/>
      <c r="S71" s="77"/>
      <c r="T71" s="47"/>
      <c r="U71" s="44">
        <f>FORMULAIRE1D[[#This Row],[Nombre élèves]]+FORMULAIRE1D[[#This Row],[Nombre d’adules 
accompagnants ]]</f>
        <v>0</v>
      </c>
      <c r="V71" s="45" t="s">
        <v>2</v>
      </c>
      <c r="W71" s="48"/>
      <c r="X71" s="88"/>
      <c r="Y71" s="81"/>
      <c r="Z71" s="40"/>
    </row>
    <row r="72" spans="1:26" ht="16.3" thickBot="1" x14ac:dyDescent="0.35">
      <c r="A72" s="138"/>
      <c r="B72" s="131"/>
      <c r="C72" s="18" t="s">
        <v>4</v>
      </c>
      <c r="D72" s="17">
        <f t="shared" si="0"/>
        <v>0</v>
      </c>
      <c r="E72" s="17">
        <f t="shared" si="1"/>
        <v>0</v>
      </c>
      <c r="F72" s="17">
        <f t="shared" si="2"/>
        <v>0</v>
      </c>
      <c r="G72" s="17">
        <f t="shared" si="3"/>
        <v>0</v>
      </c>
      <c r="H72" s="17">
        <f t="shared" si="4"/>
        <v>0</v>
      </c>
      <c r="I72" s="17">
        <f t="shared" si="5"/>
        <v>0</v>
      </c>
      <c r="J72" s="17">
        <f t="shared" si="6"/>
        <v>0</v>
      </c>
      <c r="K72" s="17">
        <f t="shared" si="7"/>
        <v>0</v>
      </c>
      <c r="L72" s="17">
        <f t="shared" si="8"/>
        <v>0</v>
      </c>
      <c r="M72" s="17">
        <f t="shared" si="9"/>
        <v>0</v>
      </c>
      <c r="N72" s="16" t="str">
        <f t="shared" si="10"/>
        <v>VILLEFRANCHE</v>
      </c>
      <c r="O72" s="16">
        <v>45</v>
      </c>
      <c r="P72" s="15" t="s">
        <v>3</v>
      </c>
      <c r="Q72" s="14" t="str">
        <f t="shared" si="11"/>
        <v>Précisez votre remarque ici :</v>
      </c>
      <c r="R72" s="96"/>
      <c r="S72" s="77"/>
      <c r="T72" s="47"/>
      <c r="U72" s="44">
        <f>FORMULAIRE1D[[#This Row],[Nombre élèves]]+FORMULAIRE1D[[#This Row],[Nombre d’adules 
accompagnants ]]</f>
        <v>0</v>
      </c>
      <c r="V72" s="45" t="s">
        <v>2</v>
      </c>
      <c r="W72" s="48"/>
      <c r="X72" s="88"/>
      <c r="Y72" s="81"/>
      <c r="Z72" s="40"/>
    </row>
    <row r="73" spans="1:26" ht="16.3" thickBot="1" x14ac:dyDescent="0.35">
      <c r="A73" s="138"/>
      <c r="B73" s="131"/>
      <c r="C73" s="18" t="s">
        <v>4</v>
      </c>
      <c r="D73" s="17">
        <f t="shared" si="0"/>
        <v>0</v>
      </c>
      <c r="E73" s="17">
        <f t="shared" si="1"/>
        <v>0</v>
      </c>
      <c r="F73" s="17">
        <f t="shared" si="2"/>
        <v>0</v>
      </c>
      <c r="G73" s="17">
        <f t="shared" si="3"/>
        <v>0</v>
      </c>
      <c r="H73" s="17">
        <f t="shared" si="4"/>
        <v>0</v>
      </c>
      <c r="I73" s="17">
        <f t="shared" si="5"/>
        <v>0</v>
      </c>
      <c r="J73" s="17">
        <f t="shared" si="6"/>
        <v>0</v>
      </c>
      <c r="K73" s="17">
        <f t="shared" si="7"/>
        <v>0</v>
      </c>
      <c r="L73" s="17">
        <f t="shared" si="8"/>
        <v>0</v>
      </c>
      <c r="M73" s="17">
        <f t="shared" si="9"/>
        <v>0</v>
      </c>
      <c r="N73" s="16" t="str">
        <f t="shared" si="10"/>
        <v>VILLEFRANCHE</v>
      </c>
      <c r="O73" s="16">
        <v>46</v>
      </c>
      <c r="P73" s="15" t="s">
        <v>3</v>
      </c>
      <c r="Q73" s="14" t="str">
        <f t="shared" si="11"/>
        <v>Précisez votre remarque ici :</v>
      </c>
      <c r="R73" s="96"/>
      <c r="S73" s="77"/>
      <c r="T73" s="47"/>
      <c r="U73" s="44">
        <f>FORMULAIRE1D[[#This Row],[Nombre élèves]]+FORMULAIRE1D[[#This Row],[Nombre d’adules 
accompagnants ]]</f>
        <v>0</v>
      </c>
      <c r="V73" s="45" t="s">
        <v>2</v>
      </c>
      <c r="W73" s="48"/>
      <c r="X73" s="88"/>
      <c r="Y73" s="81"/>
      <c r="Z73" s="40"/>
    </row>
    <row r="74" spans="1:26" ht="16.3" thickBot="1" x14ac:dyDescent="0.35">
      <c r="A74" s="138"/>
      <c r="B74" s="131"/>
      <c r="C74" s="18" t="s">
        <v>4</v>
      </c>
      <c r="D74" s="17">
        <f t="shared" si="0"/>
        <v>0</v>
      </c>
      <c r="E74" s="17">
        <f t="shared" si="1"/>
        <v>0</v>
      </c>
      <c r="F74" s="17">
        <f t="shared" si="2"/>
        <v>0</v>
      </c>
      <c r="G74" s="17">
        <f t="shared" si="3"/>
        <v>0</v>
      </c>
      <c r="H74" s="17">
        <f t="shared" si="4"/>
        <v>0</v>
      </c>
      <c r="I74" s="17">
        <f t="shared" si="5"/>
        <v>0</v>
      </c>
      <c r="J74" s="17">
        <f t="shared" si="6"/>
        <v>0</v>
      </c>
      <c r="K74" s="17">
        <f t="shared" si="7"/>
        <v>0</v>
      </c>
      <c r="L74" s="17">
        <f t="shared" si="8"/>
        <v>0</v>
      </c>
      <c r="M74" s="17">
        <f t="shared" si="9"/>
        <v>0</v>
      </c>
      <c r="N74" s="16" t="str">
        <f t="shared" si="10"/>
        <v>VILLEFRANCHE</v>
      </c>
      <c r="O74" s="16">
        <v>47</v>
      </c>
      <c r="P74" s="15" t="s">
        <v>3</v>
      </c>
      <c r="Q74" s="14" t="str">
        <f t="shared" si="11"/>
        <v>Précisez votre remarque ici :</v>
      </c>
      <c r="R74" s="96"/>
      <c r="S74" s="77"/>
      <c r="T74" s="47"/>
      <c r="U74" s="44">
        <f>FORMULAIRE1D[[#This Row],[Nombre élèves]]+FORMULAIRE1D[[#This Row],[Nombre d’adules 
accompagnants ]]</f>
        <v>0</v>
      </c>
      <c r="V74" s="45" t="s">
        <v>2</v>
      </c>
      <c r="W74" s="48"/>
      <c r="X74" s="88"/>
      <c r="Y74" s="81"/>
      <c r="Z74" s="40"/>
    </row>
    <row r="75" spans="1:26" ht="16.3" thickBot="1" x14ac:dyDescent="0.35">
      <c r="A75" s="139"/>
      <c r="B75" s="140"/>
      <c r="C75" s="13" t="s">
        <v>4</v>
      </c>
      <c r="D75" s="12">
        <f t="shared" si="0"/>
        <v>0</v>
      </c>
      <c r="E75" s="12">
        <f t="shared" si="1"/>
        <v>0</v>
      </c>
      <c r="F75" s="12">
        <f t="shared" si="2"/>
        <v>0</v>
      </c>
      <c r="G75" s="12">
        <f t="shared" si="3"/>
        <v>0</v>
      </c>
      <c r="H75" s="12">
        <f t="shared" si="4"/>
        <v>0</v>
      </c>
      <c r="I75" s="12">
        <f t="shared" si="5"/>
        <v>0</v>
      </c>
      <c r="J75" s="12">
        <f t="shared" si="6"/>
        <v>0</v>
      </c>
      <c r="K75" s="12">
        <f t="shared" si="7"/>
        <v>0</v>
      </c>
      <c r="L75" s="12">
        <f t="shared" si="8"/>
        <v>0</v>
      </c>
      <c r="M75" s="12">
        <f t="shared" si="9"/>
        <v>0</v>
      </c>
      <c r="N75" s="11" t="str">
        <f t="shared" si="10"/>
        <v>VILLEFRANCHE</v>
      </c>
      <c r="O75" s="11">
        <v>48</v>
      </c>
      <c r="P75" s="10" t="s">
        <v>3</v>
      </c>
      <c r="Q75" s="9" t="str">
        <f t="shared" si="11"/>
        <v>Précisez votre remarque ici :</v>
      </c>
      <c r="R75" s="97"/>
      <c r="S75" s="78"/>
      <c r="T75" s="49"/>
      <c r="U75" s="50">
        <f>FORMULAIRE1D[[#This Row],[Nombre élèves]]+FORMULAIRE1D[[#This Row],[Nombre d’adules 
accompagnants ]]</f>
        <v>0</v>
      </c>
      <c r="V75" s="51" t="s">
        <v>2</v>
      </c>
      <c r="W75" s="52"/>
      <c r="X75" s="89"/>
      <c r="Y75" s="81"/>
      <c r="Z75" s="40"/>
    </row>
    <row r="76" spans="1:26" ht="20.85" customHeight="1" thickBot="1" x14ac:dyDescent="0.35">
      <c r="A76" s="136" t="s">
        <v>1</v>
      </c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</row>
    <row r="77" spans="1:26" ht="71.400000000000006" customHeight="1" thickBot="1" x14ac:dyDescent="0.35">
      <c r="A77" s="133" t="s">
        <v>64</v>
      </c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5"/>
    </row>
    <row r="78" spans="1:26" ht="21.3" x14ac:dyDescent="0.4">
      <c r="A78" s="8"/>
      <c r="B78" s="5"/>
      <c r="C78" s="5"/>
      <c r="D78" s="5"/>
      <c r="E78" s="5"/>
      <c r="F78" s="5"/>
      <c r="G78" s="5"/>
      <c r="H78" s="5"/>
      <c r="I78" s="5"/>
    </row>
    <row r="79" spans="1:26" x14ac:dyDescent="0.3">
      <c r="A79" s="5"/>
      <c r="B79" s="5"/>
      <c r="C79" s="5"/>
      <c r="D79" s="5"/>
      <c r="E79" s="5"/>
      <c r="F79" s="5"/>
      <c r="G79" s="5"/>
      <c r="H79" s="5"/>
      <c r="I79" s="5"/>
    </row>
    <row r="80" spans="1:26" x14ac:dyDescent="0.3">
      <c r="A80" s="5"/>
      <c r="B80" s="5"/>
      <c r="C80" s="5"/>
      <c r="D80" s="5"/>
      <c r="E80" s="5"/>
      <c r="F80" s="5"/>
      <c r="G80" s="5"/>
      <c r="H80" s="5"/>
      <c r="I80" s="5"/>
    </row>
    <row r="81" spans="1:22" x14ac:dyDescent="0.3">
      <c r="A81" s="5"/>
      <c r="B81" s="5"/>
      <c r="C81" s="5"/>
      <c r="D81" s="5"/>
      <c r="E81" s="5"/>
      <c r="F81" s="5"/>
      <c r="G81" s="5"/>
      <c r="H81" s="5"/>
      <c r="I81" s="5"/>
    </row>
    <row r="83" spans="1:22" ht="17.55" x14ac:dyDescent="0.3">
      <c r="A83" s="7"/>
    </row>
    <row r="84" spans="1:22" ht="20.05" customHeight="1" x14ac:dyDescent="0.3">
      <c r="A84" s="6"/>
    </row>
    <row r="85" spans="1:22" x14ac:dyDescent="0.3">
      <c r="A85" s="5"/>
      <c r="B85" s="5"/>
      <c r="C85" s="5"/>
      <c r="D85" s="5"/>
      <c r="E85" s="5"/>
      <c r="F85" s="5"/>
      <c r="G85" s="5"/>
      <c r="H85" s="5"/>
      <c r="I85" s="5"/>
    </row>
    <row r="86" spans="1:22" x14ac:dyDescent="0.3">
      <c r="P86" s="3"/>
      <c r="Q86" s="3"/>
      <c r="R86" s="3"/>
      <c r="S86" s="3"/>
      <c r="T86" s="3"/>
      <c r="U86" s="3"/>
      <c r="V86" s="3"/>
    </row>
    <row r="87" spans="1:22" x14ac:dyDescent="0.3">
      <c r="P87" s="3"/>
      <c r="Q87" s="3"/>
      <c r="R87" s="3"/>
      <c r="S87" s="3"/>
      <c r="T87" s="3"/>
      <c r="U87" s="3"/>
      <c r="V87" s="3"/>
    </row>
    <row r="88" spans="1:22" x14ac:dyDescent="0.3">
      <c r="P88" s="3"/>
      <c r="Q88" s="3"/>
      <c r="R88" s="3"/>
      <c r="S88" s="3"/>
      <c r="T88" s="3"/>
      <c r="U88" s="3"/>
      <c r="V88" s="3"/>
    </row>
    <row r="89" spans="1:22" x14ac:dyDescent="0.3">
      <c r="P89" s="3"/>
      <c r="Q89" s="3"/>
      <c r="R89" s="3"/>
      <c r="S89" s="3"/>
      <c r="T89" s="3"/>
      <c r="U89" s="3"/>
      <c r="V89" s="3"/>
    </row>
    <row r="90" spans="1:22" x14ac:dyDescent="0.3">
      <c r="P90" s="3"/>
      <c r="Q90" s="3"/>
      <c r="R90" s="3"/>
      <c r="S90" s="3"/>
      <c r="T90" s="3"/>
      <c r="U90" s="3"/>
      <c r="V90" s="3"/>
    </row>
    <row r="91" spans="1:22" x14ac:dyDescent="0.3">
      <c r="P91" s="3"/>
      <c r="Q91" s="3"/>
      <c r="R91" s="3"/>
      <c r="S91" s="3"/>
      <c r="T91" s="3"/>
      <c r="U91" s="3"/>
      <c r="V91" s="3"/>
    </row>
    <row r="92" spans="1:22" x14ac:dyDescent="0.3">
      <c r="P92" s="3"/>
      <c r="Q92" s="3"/>
      <c r="R92" s="3"/>
      <c r="S92" s="3"/>
      <c r="T92" s="3"/>
      <c r="U92" s="3"/>
      <c r="V92" s="3"/>
    </row>
    <row r="93" spans="1:22" ht="15.65" customHeight="1" x14ac:dyDescent="0.3">
      <c r="P93" s="3"/>
      <c r="Q93" s="3"/>
      <c r="R93" s="3"/>
      <c r="S93" s="3"/>
      <c r="U93" s="3"/>
      <c r="V93" s="3"/>
    </row>
    <row r="94" spans="1:22" x14ac:dyDescent="0.3">
      <c r="P94" s="3"/>
      <c r="Q94" s="3"/>
      <c r="R94" s="3"/>
      <c r="S94" s="3"/>
      <c r="U94" s="3"/>
      <c r="V94" s="3"/>
    </row>
    <row r="95" spans="1:22" x14ac:dyDescent="0.3">
      <c r="P95" s="3"/>
      <c r="Q95" s="3"/>
      <c r="R95" s="3"/>
      <c r="S95" s="3"/>
      <c r="U95" s="3"/>
      <c r="V95" s="3"/>
    </row>
    <row r="96" spans="1:22" x14ac:dyDescent="0.3">
      <c r="P96" s="3"/>
      <c r="Q96" s="3"/>
      <c r="R96" s="3"/>
      <c r="S96" s="3"/>
      <c r="U96" s="3"/>
      <c r="V96" s="3"/>
    </row>
    <row r="97" spans="16:22" x14ac:dyDescent="0.3">
      <c r="P97" s="3"/>
      <c r="Q97" s="3"/>
      <c r="R97" s="3"/>
      <c r="S97" s="3"/>
      <c r="U97" s="3"/>
      <c r="V97" s="3"/>
    </row>
    <row r="98" spans="16:22" x14ac:dyDescent="0.3">
      <c r="P98" s="3"/>
      <c r="Q98" s="3"/>
      <c r="R98" s="3"/>
      <c r="S98" s="3"/>
      <c r="U98" s="3"/>
      <c r="V98" s="3"/>
    </row>
    <row r="99" spans="16:22" x14ac:dyDescent="0.3">
      <c r="P99" s="3"/>
      <c r="Q99" s="3"/>
      <c r="R99" s="3"/>
      <c r="S99" s="3"/>
      <c r="U99" s="3"/>
      <c r="V99" s="3"/>
    </row>
    <row r="100" spans="16:22" x14ac:dyDescent="0.3">
      <c r="P100" s="3"/>
      <c r="Q100" s="3"/>
      <c r="R100" s="3"/>
      <c r="S100" s="3"/>
      <c r="U100" s="3"/>
      <c r="V100" s="3"/>
    </row>
    <row r="101" spans="16:22" x14ac:dyDescent="0.3">
      <c r="P101" s="3"/>
      <c r="Q101" s="3"/>
      <c r="R101" s="3"/>
      <c r="S101" s="3"/>
      <c r="T101" s="4"/>
      <c r="U101" s="3"/>
      <c r="V101" s="3"/>
    </row>
    <row r="102" spans="16:22" x14ac:dyDescent="0.3">
      <c r="P102" s="3"/>
      <c r="Q102" s="3"/>
      <c r="R102" s="3"/>
      <c r="S102" s="3"/>
      <c r="T102" s="4"/>
      <c r="U102" s="3"/>
      <c r="V102" s="3"/>
    </row>
    <row r="103" spans="16:22" ht="15.65" customHeight="1" x14ac:dyDescent="0.3">
      <c r="P103" s="3"/>
      <c r="Q103" s="3"/>
      <c r="R103" s="3"/>
      <c r="S103" s="3"/>
      <c r="T103" s="4"/>
      <c r="U103" s="3"/>
      <c r="V103" s="3"/>
    </row>
    <row r="104" spans="16:22" x14ac:dyDescent="0.3">
      <c r="P104" s="3"/>
      <c r="Q104" s="3"/>
      <c r="R104" s="3"/>
      <c r="S104" s="3"/>
      <c r="T104" s="4"/>
      <c r="U104" s="3"/>
      <c r="V104" s="3"/>
    </row>
    <row r="105" spans="16:22" x14ac:dyDescent="0.3">
      <c r="P105" s="3"/>
      <c r="Q105" s="3"/>
      <c r="R105" s="3"/>
      <c r="S105" s="3"/>
      <c r="T105" s="4"/>
      <c r="U105" s="3"/>
      <c r="V105" s="3"/>
    </row>
    <row r="106" spans="16:22" x14ac:dyDescent="0.3">
      <c r="P106" s="3"/>
      <c r="Q106" s="3"/>
      <c r="R106" s="3"/>
      <c r="S106" s="3"/>
      <c r="T106" s="4"/>
      <c r="U106" s="3"/>
      <c r="V106" s="3"/>
    </row>
    <row r="107" spans="16:22" x14ac:dyDescent="0.3">
      <c r="P107" s="3"/>
      <c r="Q107" s="3"/>
      <c r="R107" s="3"/>
      <c r="S107" s="3"/>
      <c r="T107" s="4"/>
      <c r="U107" s="3"/>
      <c r="V107" s="3"/>
    </row>
    <row r="108" spans="16:22" x14ac:dyDescent="0.3">
      <c r="P108" s="3"/>
      <c r="Q108" s="3"/>
      <c r="R108" s="3"/>
      <c r="S108" s="3"/>
      <c r="T108" s="4"/>
      <c r="U108" s="3"/>
      <c r="V108" s="3"/>
    </row>
    <row r="109" spans="16:22" x14ac:dyDescent="0.3">
      <c r="P109" s="3"/>
      <c r="Q109" s="3"/>
      <c r="R109" s="3"/>
      <c r="S109" s="3"/>
      <c r="T109" s="4"/>
      <c r="U109" s="3"/>
      <c r="V109" s="3"/>
    </row>
    <row r="110" spans="16:22" x14ac:dyDescent="0.3">
      <c r="P110" s="3"/>
      <c r="Q110" s="3"/>
      <c r="R110" s="3"/>
      <c r="S110" s="3"/>
      <c r="T110" s="4"/>
      <c r="U110" s="3"/>
      <c r="V110" s="3"/>
    </row>
    <row r="111" spans="16:22" x14ac:dyDescent="0.3">
      <c r="P111" s="3"/>
      <c r="Q111" s="3"/>
      <c r="R111" s="3"/>
      <c r="S111" s="3"/>
      <c r="T111" s="4"/>
      <c r="U111" s="3"/>
      <c r="V111" s="3"/>
    </row>
    <row r="112" spans="16:22" x14ac:dyDescent="0.3">
      <c r="P112" s="3"/>
      <c r="Q112" s="3"/>
      <c r="R112" s="3"/>
      <c r="S112" s="3"/>
      <c r="T112" s="4"/>
      <c r="U112" s="3"/>
      <c r="V112" s="3"/>
    </row>
    <row r="113" spans="16:22" ht="15.65" customHeight="1" x14ac:dyDescent="0.3">
      <c r="P113" s="3"/>
      <c r="Q113" s="3"/>
      <c r="R113" s="3"/>
      <c r="S113" s="3"/>
      <c r="T113" s="4"/>
      <c r="U113" s="3"/>
      <c r="V113" s="3"/>
    </row>
    <row r="114" spans="16:22" x14ac:dyDescent="0.3">
      <c r="P114" s="3"/>
      <c r="Q114" s="3"/>
      <c r="R114" s="3"/>
      <c r="S114" s="3"/>
      <c r="T114" s="4"/>
      <c r="U114" s="3"/>
      <c r="V114" s="3"/>
    </row>
    <row r="115" spans="16:22" x14ac:dyDescent="0.3">
      <c r="P115" s="3"/>
      <c r="Q115" s="3"/>
      <c r="R115" s="3"/>
      <c r="S115" s="3"/>
      <c r="T115" s="4"/>
      <c r="U115" s="3"/>
      <c r="V115" s="3"/>
    </row>
    <row r="116" spans="16:22" x14ac:dyDescent="0.3">
      <c r="P116" s="3"/>
      <c r="Q116" s="3"/>
      <c r="R116" s="3"/>
      <c r="S116" s="3"/>
      <c r="T116" s="4"/>
      <c r="U116" s="3"/>
      <c r="V116" s="3"/>
    </row>
    <row r="117" spans="16:22" x14ac:dyDescent="0.3">
      <c r="P117" s="3"/>
      <c r="Q117" s="3"/>
      <c r="R117" s="3"/>
      <c r="S117" s="3"/>
      <c r="T117" s="4"/>
      <c r="U117" s="3"/>
      <c r="V117" s="3"/>
    </row>
    <row r="118" spans="16:22" x14ac:dyDescent="0.3">
      <c r="P118" s="3"/>
      <c r="Q118" s="3"/>
      <c r="R118" s="3"/>
      <c r="S118" s="3"/>
      <c r="T118" s="4"/>
      <c r="U118" s="3"/>
      <c r="V118" s="3"/>
    </row>
    <row r="119" spans="16:22" x14ac:dyDescent="0.3">
      <c r="P119" s="3"/>
      <c r="Q119" s="3"/>
      <c r="R119" s="3"/>
      <c r="S119" s="3"/>
      <c r="T119" s="4"/>
      <c r="U119" s="3"/>
      <c r="V119" s="3"/>
    </row>
    <row r="120" spans="16:22" x14ac:dyDescent="0.3">
      <c r="P120" s="3"/>
      <c r="Q120" s="3"/>
      <c r="R120" s="3"/>
      <c r="S120" s="3"/>
      <c r="T120" s="4"/>
      <c r="U120" s="3"/>
      <c r="V120" s="3"/>
    </row>
    <row r="121" spans="16:22" x14ac:dyDescent="0.3">
      <c r="P121" s="3"/>
      <c r="Q121" s="3"/>
      <c r="R121" s="3"/>
      <c r="S121" s="3"/>
      <c r="T121" s="4"/>
      <c r="U121" s="3"/>
      <c r="V121" s="3"/>
    </row>
    <row r="122" spans="16:22" x14ac:dyDescent="0.3">
      <c r="P122" s="3"/>
      <c r="Q122" s="3"/>
      <c r="R122" s="3"/>
      <c r="S122" s="3"/>
      <c r="T122" s="4"/>
      <c r="U122" s="3"/>
      <c r="V122" s="3"/>
    </row>
    <row r="123" spans="16:22" ht="15.65" customHeight="1" x14ac:dyDescent="0.3">
      <c r="P123" s="3"/>
      <c r="Q123" s="3"/>
      <c r="R123" s="3"/>
      <c r="S123" s="3"/>
      <c r="T123" s="4"/>
      <c r="U123" s="3"/>
      <c r="V123" s="3"/>
    </row>
    <row r="124" spans="16:22" x14ac:dyDescent="0.3">
      <c r="P124" s="3"/>
      <c r="Q124" s="3"/>
      <c r="R124" s="3"/>
      <c r="S124" s="3"/>
      <c r="T124" s="4"/>
      <c r="U124" s="3"/>
      <c r="V124" s="3"/>
    </row>
    <row r="125" spans="16:22" x14ac:dyDescent="0.3">
      <c r="P125" s="3"/>
      <c r="Q125" s="3"/>
      <c r="R125" s="3"/>
      <c r="S125" s="3"/>
      <c r="T125" s="4"/>
      <c r="U125" s="3"/>
      <c r="V125" s="3"/>
    </row>
    <row r="126" spans="16:22" x14ac:dyDescent="0.3">
      <c r="T126" s="2"/>
    </row>
    <row r="127" spans="16:22" x14ac:dyDescent="0.3">
      <c r="T127" s="2"/>
    </row>
    <row r="128" spans="16:22" x14ac:dyDescent="0.3">
      <c r="T128" s="2"/>
    </row>
    <row r="129" spans="20:20" x14ac:dyDescent="0.3">
      <c r="T129" s="2"/>
    </row>
    <row r="130" spans="20:20" x14ac:dyDescent="0.3">
      <c r="T130" s="2"/>
    </row>
    <row r="131" spans="20:20" x14ac:dyDescent="0.3">
      <c r="T131" s="2"/>
    </row>
    <row r="132" spans="20:20" x14ac:dyDescent="0.3">
      <c r="T132" s="2"/>
    </row>
    <row r="133" spans="20:20" ht="15.65" customHeight="1" x14ac:dyDescent="0.3">
      <c r="T133" s="2"/>
    </row>
    <row r="134" spans="20:20" x14ac:dyDescent="0.3">
      <c r="T134" s="2"/>
    </row>
    <row r="135" spans="20:20" x14ac:dyDescent="0.3">
      <c r="T135" s="2"/>
    </row>
    <row r="136" spans="20:20" x14ac:dyDescent="0.3">
      <c r="T136" s="2"/>
    </row>
    <row r="137" spans="20:20" x14ac:dyDescent="0.3">
      <c r="T137" s="2"/>
    </row>
    <row r="138" spans="20:20" x14ac:dyDescent="0.3">
      <c r="T138" s="2"/>
    </row>
    <row r="139" spans="20:20" x14ac:dyDescent="0.3">
      <c r="T139" s="2"/>
    </row>
    <row r="140" spans="20:20" x14ac:dyDescent="0.3">
      <c r="T140" s="2"/>
    </row>
    <row r="141" spans="20:20" x14ac:dyDescent="0.3">
      <c r="T141" s="2"/>
    </row>
    <row r="142" spans="20:20" x14ac:dyDescent="0.3">
      <c r="T142" s="2"/>
    </row>
    <row r="143" spans="20:20" ht="15.65" customHeight="1" x14ac:dyDescent="0.3">
      <c r="T143" s="2"/>
    </row>
    <row r="144" spans="20:20" x14ac:dyDescent="0.3">
      <c r="T144" s="2"/>
    </row>
    <row r="145" spans="20:20" x14ac:dyDescent="0.3">
      <c r="T145" s="2"/>
    </row>
    <row r="146" spans="20:20" x14ac:dyDescent="0.3">
      <c r="T146" s="2"/>
    </row>
    <row r="147" spans="20:20" x14ac:dyDescent="0.3">
      <c r="T147" s="2"/>
    </row>
    <row r="148" spans="20:20" x14ac:dyDescent="0.3">
      <c r="T148" s="2"/>
    </row>
    <row r="149" spans="20:20" x14ac:dyDescent="0.3">
      <c r="T149" s="2"/>
    </row>
    <row r="150" spans="20:20" x14ac:dyDescent="0.3">
      <c r="T150" s="2"/>
    </row>
    <row r="151" spans="20:20" x14ac:dyDescent="0.3">
      <c r="T151" s="2"/>
    </row>
    <row r="152" spans="20:20" x14ac:dyDescent="0.3">
      <c r="T152" s="2"/>
    </row>
    <row r="153" spans="20:20" ht="15.65" customHeight="1" x14ac:dyDescent="0.3">
      <c r="T153" s="2"/>
    </row>
    <row r="154" spans="20:20" x14ac:dyDescent="0.3">
      <c r="T154" s="2"/>
    </row>
    <row r="155" spans="20:20" x14ac:dyDescent="0.3">
      <c r="T155" s="2"/>
    </row>
    <row r="156" spans="20:20" x14ac:dyDescent="0.3">
      <c r="T156" s="2"/>
    </row>
    <row r="157" spans="20:20" x14ac:dyDescent="0.3">
      <c r="T157" s="2"/>
    </row>
    <row r="158" spans="20:20" x14ac:dyDescent="0.3">
      <c r="T158" s="2"/>
    </row>
    <row r="159" spans="20:20" x14ac:dyDescent="0.3">
      <c r="T159" s="2"/>
    </row>
    <row r="160" spans="20:20" x14ac:dyDescent="0.3">
      <c r="T160" s="2"/>
    </row>
    <row r="161" spans="20:20" x14ac:dyDescent="0.3">
      <c r="T161" s="2"/>
    </row>
    <row r="162" spans="20:20" x14ac:dyDescent="0.3">
      <c r="T162" s="2"/>
    </row>
    <row r="163" spans="20:20" ht="15.65" customHeight="1" x14ac:dyDescent="0.3">
      <c r="T163" s="2"/>
    </row>
    <row r="164" spans="20:20" x14ac:dyDescent="0.3">
      <c r="T164" s="2"/>
    </row>
    <row r="165" spans="20:20" x14ac:dyDescent="0.3">
      <c r="T165" s="2"/>
    </row>
    <row r="166" spans="20:20" x14ac:dyDescent="0.3">
      <c r="T166" s="2"/>
    </row>
    <row r="167" spans="20:20" x14ac:dyDescent="0.3">
      <c r="T167" s="2"/>
    </row>
    <row r="168" spans="20:20" x14ac:dyDescent="0.3">
      <c r="T168" s="2"/>
    </row>
    <row r="169" spans="20:20" x14ac:dyDescent="0.3">
      <c r="T169" s="2"/>
    </row>
    <row r="170" spans="20:20" x14ac:dyDescent="0.3">
      <c r="T170" s="2"/>
    </row>
    <row r="171" spans="20:20" x14ac:dyDescent="0.3">
      <c r="T171" s="2"/>
    </row>
    <row r="172" spans="20:20" x14ac:dyDescent="0.3">
      <c r="T172" s="2"/>
    </row>
  </sheetData>
  <sheetProtection algorithmName="SHA-512" hashValue="7MbHl2Vu9m97iY14JeavTtsdp5S6z3vvTti/+78RESj49ej55n7NJR5gQ7QzdQB1uo53XiPhI5CCoS6oRv2KaA==" saltValue="VmrZ5JMtf7kmvBTTYyAUpw==" spinCount="100000" sheet="1" objects="1" scenarios="1"/>
  <mergeCells count="30">
    <mergeCell ref="A77:W77"/>
    <mergeCell ref="A76:U76"/>
    <mergeCell ref="A64:A69"/>
    <mergeCell ref="B64:B69"/>
    <mergeCell ref="A70:A75"/>
    <mergeCell ref="B70:B75"/>
    <mergeCell ref="A46:A51"/>
    <mergeCell ref="B46:B51"/>
    <mergeCell ref="A52:A57"/>
    <mergeCell ref="B52:B57"/>
    <mergeCell ref="A58:A63"/>
    <mergeCell ref="B58:B63"/>
    <mergeCell ref="A40:A45"/>
    <mergeCell ref="B40:B45"/>
    <mergeCell ref="A34:A39"/>
    <mergeCell ref="B34:B39"/>
    <mergeCell ref="G25:H25"/>
    <mergeCell ref="A28:A33"/>
    <mergeCell ref="B28:B33"/>
    <mergeCell ref="R24:T24"/>
    <mergeCell ref="R14:T14"/>
    <mergeCell ref="R15:T15"/>
    <mergeCell ref="R16:T16"/>
    <mergeCell ref="R17:T17"/>
    <mergeCell ref="R18:T18"/>
    <mergeCell ref="R19:T19"/>
    <mergeCell ref="R20:T20"/>
    <mergeCell ref="R21:T21"/>
    <mergeCell ref="R22:T22"/>
    <mergeCell ref="R23:T23"/>
  </mergeCells>
  <dataValidations disablePrompts="1" xWindow="531" yWindow="629" count="3">
    <dataValidation type="whole" allowBlank="1" showInputMessage="1" showErrorMessage="1" errorTitle="Merci d'entrer un nombre entier" promptTitle="Merci d'entrer un nombre entier" sqref="S28:U75" xr:uid="{07B38BD3-3573-4DCD-9A02-92F769F0F0BA}">
      <formula1>0</formula1>
      <formula2>1000</formula2>
    </dataValidation>
    <dataValidation type="list" allowBlank="1" showInputMessage="1" showErrorMessage="1" promptTitle="Choisir " prompt="Choisir parmi la liste déroulante (cliquez sur la flèche)" sqref="W28:W75" xr:uid="{BBAE5C2C-07AF-4978-9A22-88DAFDDF7CDF}">
      <formula1>$AG$28:$AG$35</formula1>
    </dataValidation>
    <dataValidation type="list" showInputMessage="1" showErrorMessage="1" error="merci de sélectionner une cellule valide" promptTitle="Communes de l'AGGLO :" prompt="Arnas, Blacé, Cogny, Denicé, Gleizé, Jarnioux, Lacenas, Le Perréon, Liergues, Limas, Montmelas-Saint-Sorlin, Rivolet, Saint-Cyr-Le-Châtoux, Saint-Etienne-des-Oullières, Saint-Julien, Salles-Arbuissonnas-en-Beaujolais, Vaux-en-Beaujolais._x000a_" sqref="R18:T18" xr:uid="{B131932B-01AB-4D0F-A001-1AEC9553B8C3}">
      <formula1>$AH$28:$AH$31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3CB23-2A55-4E8C-AB8F-C9E43FCF6C74}">
  <dimension ref="A1:X48"/>
  <sheetViews>
    <sheetView zoomScale="70" zoomScaleNormal="70" workbookViewId="0"/>
  </sheetViews>
  <sheetFormatPr baseColWidth="10" defaultRowHeight="15.05" x14ac:dyDescent="0.3"/>
  <cols>
    <col min="1" max="1" width="8.6640625" bestFit="1" customWidth="1"/>
    <col min="2" max="2" width="9" bestFit="1" customWidth="1"/>
    <col min="3" max="3" width="14.5546875" bestFit="1" customWidth="1"/>
    <col min="4" max="4" width="10.6640625" bestFit="1" customWidth="1"/>
    <col min="5" max="5" width="9.33203125" bestFit="1" customWidth="1"/>
    <col min="6" max="6" width="12.77734375" bestFit="1" customWidth="1"/>
    <col min="7" max="7" width="12.33203125" bestFit="1" customWidth="1"/>
    <col min="8" max="8" width="11.21875" bestFit="1" customWidth="1"/>
    <col min="10" max="10" width="11.109375" bestFit="1" customWidth="1"/>
    <col min="11" max="11" width="9.77734375" bestFit="1" customWidth="1"/>
    <col min="12" max="12" width="14.44140625" bestFit="1" customWidth="1"/>
    <col min="13" max="13" width="8.77734375" bestFit="1" customWidth="1"/>
    <col min="14" max="14" width="20.21875" bestFit="1" customWidth="1"/>
    <col min="15" max="15" width="9.33203125" bestFit="1" customWidth="1"/>
    <col min="16" max="16" width="13.44140625" bestFit="1" customWidth="1"/>
    <col min="17" max="17" width="13.21875" bestFit="1" customWidth="1"/>
    <col min="18" max="18" width="28.77734375" bestFit="1" customWidth="1"/>
    <col min="19" max="19" width="5.21875" bestFit="1" customWidth="1"/>
    <col min="20" max="20" width="19.6640625" bestFit="1" customWidth="1"/>
    <col min="21" max="21" width="15.77734375" bestFit="1" customWidth="1"/>
    <col min="22" max="22" width="54.109375" bestFit="1" customWidth="1"/>
  </cols>
  <sheetData>
    <row r="1" spans="1:24" x14ac:dyDescent="0.3">
      <c r="A1" t="str">
        <f>FORMULAIRE!C28</f>
        <v>1er degré</v>
      </c>
      <c r="B1">
        <f>FORMULAIRE!D28</f>
        <v>0</v>
      </c>
      <c r="C1">
        <f>FORMULAIRE!E28</f>
        <v>0</v>
      </c>
      <c r="D1">
        <f>FORMULAIRE!F28</f>
        <v>0</v>
      </c>
      <c r="E1">
        <f>FORMULAIRE!G28</f>
        <v>0</v>
      </c>
      <c r="F1">
        <f>FORMULAIRE!H28</f>
        <v>0</v>
      </c>
      <c r="G1">
        <f>FORMULAIRE!I28</f>
        <v>0</v>
      </c>
      <c r="H1">
        <f>FORMULAIRE!J28</f>
        <v>0</v>
      </c>
      <c r="I1">
        <f>FORMULAIRE!K28</f>
        <v>0</v>
      </c>
      <c r="J1">
        <f>FORMULAIRE!L28</f>
        <v>0</v>
      </c>
      <c r="K1">
        <f>FORMULAIRE!M28</f>
        <v>0</v>
      </c>
      <c r="L1" t="str">
        <f>FORMULAIRE!N28</f>
        <v>VILLEFRANCHE</v>
      </c>
      <c r="M1">
        <f>FORMULAIRE!O28</f>
        <v>1</v>
      </c>
      <c r="N1" t="str">
        <f>FORMULAIRE!P28</f>
        <v>Le vent dans les oreilles</v>
      </c>
      <c r="O1" t="str">
        <f>FORMULAIRE!Q28</f>
        <v>Précisez votre remarque ici :</v>
      </c>
      <c r="P1">
        <f>FORMULAIRE!R28</f>
        <v>0</v>
      </c>
      <c r="Q1">
        <f>FORMULAIRE!S28</f>
        <v>0</v>
      </c>
      <c r="R1">
        <f>FORMULAIRE!T28</f>
        <v>0</v>
      </c>
      <c r="S1">
        <f>FORMULAIRE!U28</f>
        <v>0</v>
      </c>
      <c r="T1" t="str">
        <f>FORMULAIRE!V28</f>
        <v>EN TEMPS SCOLAIRE</v>
      </c>
      <c r="U1">
        <f>FORMULAIRE!W28</f>
        <v>0</v>
      </c>
      <c r="V1">
        <f>FORMULAIRE!X28</f>
        <v>0</v>
      </c>
      <c r="W1">
        <f>FORMULAIRE!Y28</f>
        <v>0</v>
      </c>
      <c r="X1">
        <f>FORMULAIRE!Z28</f>
        <v>0</v>
      </c>
    </row>
    <row r="2" spans="1:24" x14ac:dyDescent="0.3">
      <c r="A2" t="str">
        <f>FORMULAIRE!C29</f>
        <v>1er degré</v>
      </c>
      <c r="B2">
        <f>FORMULAIRE!D29</f>
        <v>0</v>
      </c>
      <c r="C2">
        <f>FORMULAIRE!E29</f>
        <v>0</v>
      </c>
      <c r="D2">
        <f>FORMULAIRE!F29</f>
        <v>0</v>
      </c>
      <c r="E2">
        <f>FORMULAIRE!G29</f>
        <v>0</v>
      </c>
      <c r="F2">
        <f>FORMULAIRE!H29</f>
        <v>0</v>
      </c>
      <c r="G2">
        <f>FORMULAIRE!I29</f>
        <v>0</v>
      </c>
      <c r="H2">
        <f>FORMULAIRE!J29</f>
        <v>0</v>
      </c>
      <c r="I2">
        <f>FORMULAIRE!K29</f>
        <v>0</v>
      </c>
      <c r="J2">
        <f>FORMULAIRE!L29</f>
        <v>0</v>
      </c>
      <c r="K2">
        <f>FORMULAIRE!M29</f>
        <v>0</v>
      </c>
      <c r="L2" t="str">
        <f>FORMULAIRE!N29</f>
        <v>VILLEFRANCHE</v>
      </c>
      <c r="M2">
        <f>FORMULAIRE!O29</f>
        <v>2</v>
      </c>
      <c r="N2" t="str">
        <f>FORMULAIRE!P29</f>
        <v>Le vent dans les oreilles</v>
      </c>
      <c r="O2" t="str">
        <f>FORMULAIRE!Q29</f>
        <v>Précisez votre remarque ici :</v>
      </c>
      <c r="P2">
        <f>FORMULAIRE!R29</f>
        <v>0</v>
      </c>
      <c r="Q2">
        <f>FORMULAIRE!S29</f>
        <v>0</v>
      </c>
      <c r="R2">
        <f>FORMULAIRE!T29</f>
        <v>0</v>
      </c>
      <c r="S2">
        <f>FORMULAIRE!U29</f>
        <v>0</v>
      </c>
      <c r="T2" t="str">
        <f>FORMULAIRE!V29</f>
        <v>EN TEMPS SCOLAIRE</v>
      </c>
      <c r="U2">
        <f>FORMULAIRE!W29</f>
        <v>0</v>
      </c>
      <c r="V2">
        <f>FORMULAIRE!X29</f>
        <v>0</v>
      </c>
      <c r="W2">
        <f>FORMULAIRE!Y29</f>
        <v>0</v>
      </c>
      <c r="X2">
        <f>FORMULAIRE!Z29</f>
        <v>0</v>
      </c>
    </row>
    <row r="3" spans="1:24" x14ac:dyDescent="0.3">
      <c r="A3" t="str">
        <f>FORMULAIRE!C30</f>
        <v>1er degré</v>
      </c>
      <c r="B3">
        <f>FORMULAIRE!D30</f>
        <v>0</v>
      </c>
      <c r="C3">
        <f>FORMULAIRE!E30</f>
        <v>0</v>
      </c>
      <c r="D3">
        <f>FORMULAIRE!F30</f>
        <v>0</v>
      </c>
      <c r="E3">
        <f>FORMULAIRE!G30</f>
        <v>0</v>
      </c>
      <c r="F3">
        <f>FORMULAIRE!H30</f>
        <v>0</v>
      </c>
      <c r="G3">
        <f>FORMULAIRE!I30</f>
        <v>0</v>
      </c>
      <c r="H3">
        <f>FORMULAIRE!J30</f>
        <v>0</v>
      </c>
      <c r="I3">
        <f>FORMULAIRE!K30</f>
        <v>0</v>
      </c>
      <c r="J3">
        <f>FORMULAIRE!L30</f>
        <v>0</v>
      </c>
      <c r="K3">
        <f>FORMULAIRE!M30</f>
        <v>0</v>
      </c>
      <c r="L3" t="str">
        <f>FORMULAIRE!N30</f>
        <v>VILLEFRANCHE</v>
      </c>
      <c r="M3">
        <f>FORMULAIRE!O30</f>
        <v>3</v>
      </c>
      <c r="N3" t="str">
        <f>FORMULAIRE!P30</f>
        <v>Le vent dans les oreilles</v>
      </c>
      <c r="O3" t="str">
        <f>FORMULAIRE!Q30</f>
        <v>Précisez votre remarque ici :</v>
      </c>
      <c r="P3">
        <f>FORMULAIRE!R30</f>
        <v>0</v>
      </c>
      <c r="Q3">
        <f>FORMULAIRE!S30</f>
        <v>0</v>
      </c>
      <c r="R3">
        <f>FORMULAIRE!T30</f>
        <v>0</v>
      </c>
      <c r="S3">
        <f>FORMULAIRE!U30</f>
        <v>0</v>
      </c>
      <c r="T3" t="str">
        <f>FORMULAIRE!V30</f>
        <v>EN TEMPS SCOLAIRE</v>
      </c>
      <c r="U3">
        <f>FORMULAIRE!W30</f>
        <v>0</v>
      </c>
      <c r="V3">
        <f>FORMULAIRE!X30</f>
        <v>0</v>
      </c>
      <c r="W3">
        <f>FORMULAIRE!Y30</f>
        <v>0</v>
      </c>
      <c r="X3">
        <f>FORMULAIRE!Z30</f>
        <v>0</v>
      </c>
    </row>
    <row r="4" spans="1:24" x14ac:dyDescent="0.3">
      <c r="A4" t="str">
        <f>FORMULAIRE!C31</f>
        <v>1er degré</v>
      </c>
      <c r="B4">
        <f>FORMULAIRE!D31</f>
        <v>0</v>
      </c>
      <c r="C4">
        <f>FORMULAIRE!E31</f>
        <v>0</v>
      </c>
      <c r="D4">
        <f>FORMULAIRE!F31</f>
        <v>0</v>
      </c>
      <c r="E4">
        <f>FORMULAIRE!G31</f>
        <v>0</v>
      </c>
      <c r="F4">
        <f>FORMULAIRE!H31</f>
        <v>0</v>
      </c>
      <c r="G4">
        <f>FORMULAIRE!I31</f>
        <v>0</v>
      </c>
      <c r="H4">
        <f>FORMULAIRE!J31</f>
        <v>0</v>
      </c>
      <c r="I4">
        <f>FORMULAIRE!K31</f>
        <v>0</v>
      </c>
      <c r="J4">
        <f>FORMULAIRE!L31</f>
        <v>0</v>
      </c>
      <c r="K4">
        <f>FORMULAIRE!M31</f>
        <v>0</v>
      </c>
      <c r="L4" t="str">
        <f>FORMULAIRE!N31</f>
        <v>VILLEFRANCHE</v>
      </c>
      <c r="M4">
        <f>FORMULAIRE!O31</f>
        <v>4</v>
      </c>
      <c r="N4" t="str">
        <f>FORMULAIRE!P31</f>
        <v>Le vent dans les oreilles</v>
      </c>
      <c r="O4" t="str">
        <f>FORMULAIRE!Q31</f>
        <v>Précisez votre remarque ici :</v>
      </c>
      <c r="P4">
        <f>FORMULAIRE!R31</f>
        <v>0</v>
      </c>
      <c r="Q4">
        <f>FORMULAIRE!S31</f>
        <v>0</v>
      </c>
      <c r="R4">
        <f>FORMULAIRE!T31</f>
        <v>0</v>
      </c>
      <c r="S4">
        <f>FORMULAIRE!U31</f>
        <v>0</v>
      </c>
      <c r="T4" t="str">
        <f>FORMULAIRE!V31</f>
        <v>EN TEMPS SCOLAIRE</v>
      </c>
      <c r="U4">
        <f>FORMULAIRE!W31</f>
        <v>0</v>
      </c>
      <c r="V4">
        <f>FORMULAIRE!X31</f>
        <v>0</v>
      </c>
      <c r="W4">
        <f>FORMULAIRE!Y31</f>
        <v>0</v>
      </c>
      <c r="X4">
        <f>FORMULAIRE!Z31</f>
        <v>0</v>
      </c>
    </row>
    <row r="5" spans="1:24" x14ac:dyDescent="0.3">
      <c r="A5" t="str">
        <f>FORMULAIRE!C32</f>
        <v>1er degré</v>
      </c>
      <c r="B5">
        <f>FORMULAIRE!D32</f>
        <v>0</v>
      </c>
      <c r="C5">
        <f>FORMULAIRE!E32</f>
        <v>0</v>
      </c>
      <c r="D5">
        <f>FORMULAIRE!F32</f>
        <v>0</v>
      </c>
      <c r="E5">
        <f>FORMULAIRE!G32</f>
        <v>0</v>
      </c>
      <c r="F5">
        <f>FORMULAIRE!H32</f>
        <v>0</v>
      </c>
      <c r="G5">
        <f>FORMULAIRE!I32</f>
        <v>0</v>
      </c>
      <c r="H5">
        <f>FORMULAIRE!J32</f>
        <v>0</v>
      </c>
      <c r="I5">
        <f>FORMULAIRE!K32</f>
        <v>0</v>
      </c>
      <c r="J5">
        <f>FORMULAIRE!L32</f>
        <v>0</v>
      </c>
      <c r="K5">
        <f>FORMULAIRE!M32</f>
        <v>0</v>
      </c>
      <c r="L5" t="str">
        <f>FORMULAIRE!N32</f>
        <v>VILLEFRANCHE</v>
      </c>
      <c r="M5">
        <f>FORMULAIRE!O32</f>
        <v>5</v>
      </c>
      <c r="N5" t="str">
        <f>FORMULAIRE!P32</f>
        <v>Le vent dans les oreilles</v>
      </c>
      <c r="O5" t="str">
        <f>FORMULAIRE!Q32</f>
        <v>Précisez votre remarque ici :</v>
      </c>
      <c r="P5">
        <f>FORMULAIRE!R32</f>
        <v>0</v>
      </c>
      <c r="Q5">
        <f>FORMULAIRE!S32</f>
        <v>0</v>
      </c>
      <c r="R5">
        <f>FORMULAIRE!T32</f>
        <v>0</v>
      </c>
      <c r="S5">
        <f>FORMULAIRE!U32</f>
        <v>0</v>
      </c>
      <c r="T5" t="str">
        <f>FORMULAIRE!V32</f>
        <v>EN TEMPS SCOLAIRE</v>
      </c>
      <c r="U5">
        <f>FORMULAIRE!W32</f>
        <v>0</v>
      </c>
      <c r="V5">
        <f>FORMULAIRE!X32</f>
        <v>0</v>
      </c>
      <c r="W5">
        <f>FORMULAIRE!Y32</f>
        <v>0</v>
      </c>
      <c r="X5">
        <f>FORMULAIRE!Z32</f>
        <v>0</v>
      </c>
    </row>
    <row r="6" spans="1:24" x14ac:dyDescent="0.3">
      <c r="A6" t="str">
        <f>FORMULAIRE!C33</f>
        <v>1er degré</v>
      </c>
      <c r="B6">
        <f>FORMULAIRE!D33</f>
        <v>0</v>
      </c>
      <c r="C6">
        <f>FORMULAIRE!E33</f>
        <v>0</v>
      </c>
      <c r="D6">
        <f>FORMULAIRE!F33</f>
        <v>0</v>
      </c>
      <c r="E6">
        <f>FORMULAIRE!G33</f>
        <v>0</v>
      </c>
      <c r="F6">
        <f>FORMULAIRE!H33</f>
        <v>0</v>
      </c>
      <c r="G6">
        <f>FORMULAIRE!I33</f>
        <v>0</v>
      </c>
      <c r="H6">
        <f>FORMULAIRE!J33</f>
        <v>0</v>
      </c>
      <c r="I6">
        <f>FORMULAIRE!K33</f>
        <v>0</v>
      </c>
      <c r="J6">
        <f>FORMULAIRE!L33</f>
        <v>0</v>
      </c>
      <c r="K6">
        <f>FORMULAIRE!M33</f>
        <v>0</v>
      </c>
      <c r="L6" t="str">
        <f>FORMULAIRE!N33</f>
        <v>VILLEFRANCHE</v>
      </c>
      <c r="M6">
        <f>FORMULAIRE!O33</f>
        <v>6</v>
      </c>
      <c r="N6" t="str">
        <f>FORMULAIRE!P33</f>
        <v>Le vent dans les oreilles</v>
      </c>
      <c r="O6" t="str">
        <f>FORMULAIRE!Q33</f>
        <v>Précisez votre remarque ici :</v>
      </c>
      <c r="P6">
        <f>FORMULAIRE!R33</f>
        <v>0</v>
      </c>
      <c r="Q6">
        <f>FORMULAIRE!S33</f>
        <v>0</v>
      </c>
      <c r="R6">
        <f>FORMULAIRE!T33</f>
        <v>0</v>
      </c>
      <c r="S6">
        <f>FORMULAIRE!U33</f>
        <v>0</v>
      </c>
      <c r="T6" t="str">
        <f>FORMULAIRE!V33</f>
        <v>EN TEMPS SCOLAIRE</v>
      </c>
      <c r="U6">
        <f>FORMULAIRE!W33</f>
        <v>0</v>
      </c>
      <c r="V6">
        <f>FORMULAIRE!X33</f>
        <v>0</v>
      </c>
      <c r="W6">
        <f>FORMULAIRE!Y33</f>
        <v>0</v>
      </c>
      <c r="X6">
        <f>FORMULAIRE!Z33</f>
        <v>0</v>
      </c>
    </row>
    <row r="7" spans="1:24" x14ac:dyDescent="0.3">
      <c r="A7" t="str">
        <f>FORMULAIRE!C34</f>
        <v>1er degré</v>
      </c>
      <c r="B7">
        <f>FORMULAIRE!D34</f>
        <v>0</v>
      </c>
      <c r="C7">
        <f>FORMULAIRE!E34</f>
        <v>0</v>
      </c>
      <c r="D7">
        <f>FORMULAIRE!F34</f>
        <v>0</v>
      </c>
      <c r="E7">
        <f>FORMULAIRE!G34</f>
        <v>0</v>
      </c>
      <c r="F7">
        <f>FORMULAIRE!H34</f>
        <v>0</v>
      </c>
      <c r="G7">
        <f>FORMULAIRE!I34</f>
        <v>0</v>
      </c>
      <c r="H7">
        <f>FORMULAIRE!J34</f>
        <v>0</v>
      </c>
      <c r="I7">
        <f>FORMULAIRE!K34</f>
        <v>0</v>
      </c>
      <c r="J7">
        <f>FORMULAIRE!L34</f>
        <v>0</v>
      </c>
      <c r="K7">
        <f>FORMULAIRE!M34</f>
        <v>0</v>
      </c>
      <c r="L7" t="str">
        <f>FORMULAIRE!N34</f>
        <v>VILLEFRANCHE</v>
      </c>
      <c r="M7">
        <f>FORMULAIRE!O34</f>
        <v>7</v>
      </c>
      <c r="N7" t="str">
        <f>FORMULAIRE!P34</f>
        <v>Allez Ollie à l'eau</v>
      </c>
      <c r="O7" t="str">
        <f>FORMULAIRE!Q34</f>
        <v>Précisez votre remarque ici :</v>
      </c>
      <c r="P7">
        <f>FORMULAIRE!R34</f>
        <v>0</v>
      </c>
      <c r="Q7">
        <f>FORMULAIRE!S34</f>
        <v>0</v>
      </c>
      <c r="R7">
        <f>FORMULAIRE!T34</f>
        <v>0</v>
      </c>
      <c r="S7">
        <f>FORMULAIRE!U34</f>
        <v>0</v>
      </c>
      <c r="T7" t="str">
        <f>FORMULAIRE!V34</f>
        <v>EN TEMPS SCOLAIRE</v>
      </c>
      <c r="U7">
        <f>FORMULAIRE!W34</f>
        <v>0</v>
      </c>
      <c r="V7">
        <f>FORMULAIRE!X34</f>
        <v>0</v>
      </c>
      <c r="W7">
        <f>FORMULAIRE!Y34</f>
        <v>0</v>
      </c>
      <c r="X7">
        <f>FORMULAIRE!Z34</f>
        <v>0</v>
      </c>
    </row>
    <row r="8" spans="1:24" x14ac:dyDescent="0.3">
      <c r="A8" t="str">
        <f>FORMULAIRE!C35</f>
        <v>1er degré</v>
      </c>
      <c r="B8">
        <f>FORMULAIRE!D35</f>
        <v>0</v>
      </c>
      <c r="C8">
        <f>FORMULAIRE!E35</f>
        <v>0</v>
      </c>
      <c r="D8">
        <f>FORMULAIRE!F35</f>
        <v>0</v>
      </c>
      <c r="E8">
        <f>FORMULAIRE!G35</f>
        <v>0</v>
      </c>
      <c r="F8">
        <f>FORMULAIRE!H35</f>
        <v>0</v>
      </c>
      <c r="G8">
        <f>FORMULAIRE!I35</f>
        <v>0</v>
      </c>
      <c r="H8">
        <f>FORMULAIRE!J35</f>
        <v>0</v>
      </c>
      <c r="I8">
        <f>FORMULAIRE!K35</f>
        <v>0</v>
      </c>
      <c r="J8">
        <f>FORMULAIRE!L35</f>
        <v>0</v>
      </c>
      <c r="K8">
        <f>FORMULAIRE!M35</f>
        <v>0</v>
      </c>
      <c r="L8" t="str">
        <f>FORMULAIRE!N35</f>
        <v>VILLEFRANCHE</v>
      </c>
      <c r="M8">
        <f>FORMULAIRE!O35</f>
        <v>8</v>
      </c>
      <c r="N8" t="str">
        <f>FORMULAIRE!P35</f>
        <v>Allez Ollie à l'eau</v>
      </c>
      <c r="O8" t="str">
        <f>FORMULAIRE!Q35</f>
        <v>Précisez votre remarque ici :</v>
      </c>
      <c r="P8">
        <f>FORMULAIRE!R35</f>
        <v>0</v>
      </c>
      <c r="Q8">
        <f>FORMULAIRE!S35</f>
        <v>0</v>
      </c>
      <c r="R8">
        <f>FORMULAIRE!T35</f>
        <v>0</v>
      </c>
      <c r="S8">
        <f>FORMULAIRE!U35</f>
        <v>0</v>
      </c>
      <c r="T8" t="str">
        <f>FORMULAIRE!V35</f>
        <v>EN TEMPS SCOLAIRE</v>
      </c>
      <c r="U8">
        <f>FORMULAIRE!W35</f>
        <v>0</v>
      </c>
      <c r="V8">
        <f>FORMULAIRE!X35</f>
        <v>0</v>
      </c>
      <c r="W8">
        <f>FORMULAIRE!Y35</f>
        <v>0</v>
      </c>
      <c r="X8">
        <f>FORMULAIRE!Z35</f>
        <v>0</v>
      </c>
    </row>
    <row r="9" spans="1:24" x14ac:dyDescent="0.3">
      <c r="A9" t="str">
        <f>FORMULAIRE!C36</f>
        <v>1er degré</v>
      </c>
      <c r="B9">
        <f>FORMULAIRE!D36</f>
        <v>0</v>
      </c>
      <c r="C9">
        <f>FORMULAIRE!E36</f>
        <v>0</v>
      </c>
      <c r="D9">
        <f>FORMULAIRE!F36</f>
        <v>0</v>
      </c>
      <c r="E9">
        <f>FORMULAIRE!G36</f>
        <v>0</v>
      </c>
      <c r="F9">
        <f>FORMULAIRE!H36</f>
        <v>0</v>
      </c>
      <c r="G9">
        <f>FORMULAIRE!I36</f>
        <v>0</v>
      </c>
      <c r="H9">
        <f>FORMULAIRE!J36</f>
        <v>0</v>
      </c>
      <c r="I9">
        <f>FORMULAIRE!K36</f>
        <v>0</v>
      </c>
      <c r="J9">
        <f>FORMULAIRE!L36</f>
        <v>0</v>
      </c>
      <c r="K9">
        <f>FORMULAIRE!M36</f>
        <v>0</v>
      </c>
      <c r="L9" t="str">
        <f>FORMULAIRE!N36</f>
        <v>VILLEFRANCHE</v>
      </c>
      <c r="M9">
        <f>FORMULAIRE!O36</f>
        <v>9</v>
      </c>
      <c r="N9" t="str">
        <f>FORMULAIRE!P36</f>
        <v>Allez Ollie à l'eau</v>
      </c>
      <c r="O9" t="str">
        <f>FORMULAIRE!Q36</f>
        <v>Précisez votre remarque ici :</v>
      </c>
      <c r="P9">
        <f>FORMULAIRE!R36</f>
        <v>0</v>
      </c>
      <c r="Q9">
        <f>FORMULAIRE!S36</f>
        <v>0</v>
      </c>
      <c r="R9">
        <f>FORMULAIRE!T36</f>
        <v>0</v>
      </c>
      <c r="S9">
        <f>FORMULAIRE!U36</f>
        <v>0</v>
      </c>
      <c r="T9" t="str">
        <f>FORMULAIRE!V36</f>
        <v>EN TEMPS SCOLAIRE</v>
      </c>
      <c r="U9">
        <f>FORMULAIRE!W36</f>
        <v>0</v>
      </c>
      <c r="V9">
        <f>FORMULAIRE!X36</f>
        <v>0</v>
      </c>
      <c r="W9">
        <f>FORMULAIRE!Y36</f>
        <v>0</v>
      </c>
      <c r="X9">
        <f>FORMULAIRE!Z36</f>
        <v>0</v>
      </c>
    </row>
    <row r="10" spans="1:24" x14ac:dyDescent="0.3">
      <c r="A10" t="str">
        <f>FORMULAIRE!C37</f>
        <v>1er degré</v>
      </c>
      <c r="B10">
        <f>FORMULAIRE!D37</f>
        <v>0</v>
      </c>
      <c r="C10">
        <f>FORMULAIRE!E37</f>
        <v>0</v>
      </c>
      <c r="D10">
        <f>FORMULAIRE!F37</f>
        <v>0</v>
      </c>
      <c r="E10">
        <f>FORMULAIRE!G37</f>
        <v>0</v>
      </c>
      <c r="F10">
        <f>FORMULAIRE!H37</f>
        <v>0</v>
      </c>
      <c r="G10">
        <f>FORMULAIRE!I37</f>
        <v>0</v>
      </c>
      <c r="H10">
        <f>FORMULAIRE!J37</f>
        <v>0</v>
      </c>
      <c r="I10">
        <f>FORMULAIRE!K37</f>
        <v>0</v>
      </c>
      <c r="J10">
        <f>FORMULAIRE!L37</f>
        <v>0</v>
      </c>
      <c r="K10">
        <f>FORMULAIRE!M37</f>
        <v>0</v>
      </c>
      <c r="L10" t="str">
        <f>FORMULAIRE!N37</f>
        <v>VILLEFRANCHE</v>
      </c>
      <c r="M10">
        <f>FORMULAIRE!O37</f>
        <v>10</v>
      </c>
      <c r="N10" t="str">
        <f>FORMULAIRE!P37</f>
        <v>Allez Ollie à l'eau</v>
      </c>
      <c r="O10" t="str">
        <f>FORMULAIRE!Q37</f>
        <v>Précisez votre remarque ici :</v>
      </c>
      <c r="P10">
        <f>FORMULAIRE!R37</f>
        <v>0</v>
      </c>
      <c r="Q10">
        <f>FORMULAIRE!S37</f>
        <v>0</v>
      </c>
      <c r="R10">
        <f>FORMULAIRE!T37</f>
        <v>0</v>
      </c>
      <c r="S10">
        <f>FORMULAIRE!U37</f>
        <v>0</v>
      </c>
      <c r="T10" t="str">
        <f>FORMULAIRE!V37</f>
        <v>EN TEMPS SCOLAIRE</v>
      </c>
      <c r="U10">
        <f>FORMULAIRE!W37</f>
        <v>0</v>
      </c>
      <c r="V10">
        <f>FORMULAIRE!X37</f>
        <v>0</v>
      </c>
      <c r="W10">
        <f>FORMULAIRE!Y37</f>
        <v>0</v>
      </c>
      <c r="X10">
        <f>FORMULAIRE!Z37</f>
        <v>0</v>
      </c>
    </row>
    <row r="11" spans="1:24" x14ac:dyDescent="0.3">
      <c r="A11" t="str">
        <f>FORMULAIRE!C38</f>
        <v>1er degré</v>
      </c>
      <c r="B11">
        <f>FORMULAIRE!D38</f>
        <v>0</v>
      </c>
      <c r="C11">
        <f>FORMULAIRE!E38</f>
        <v>0</v>
      </c>
      <c r="D11">
        <f>FORMULAIRE!F38</f>
        <v>0</v>
      </c>
      <c r="E11">
        <f>FORMULAIRE!G38</f>
        <v>0</v>
      </c>
      <c r="F11">
        <f>FORMULAIRE!H38</f>
        <v>0</v>
      </c>
      <c r="G11">
        <f>FORMULAIRE!I38</f>
        <v>0</v>
      </c>
      <c r="H11">
        <f>FORMULAIRE!J38</f>
        <v>0</v>
      </c>
      <c r="I11">
        <f>FORMULAIRE!K38</f>
        <v>0</v>
      </c>
      <c r="J11">
        <f>FORMULAIRE!L38</f>
        <v>0</v>
      </c>
      <c r="K11">
        <f>FORMULAIRE!M38</f>
        <v>0</v>
      </c>
      <c r="L11" t="str">
        <f>FORMULAIRE!N38</f>
        <v>VILLEFRANCHE</v>
      </c>
      <c r="M11">
        <f>FORMULAIRE!O38</f>
        <v>11</v>
      </c>
      <c r="N11" t="str">
        <f>FORMULAIRE!P38</f>
        <v>Allez Ollie à l'eau</v>
      </c>
      <c r="O11" t="str">
        <f>FORMULAIRE!Q38</f>
        <v>Précisez votre remarque ici :</v>
      </c>
      <c r="P11">
        <f>FORMULAIRE!R38</f>
        <v>0</v>
      </c>
      <c r="Q11">
        <f>FORMULAIRE!S38</f>
        <v>0</v>
      </c>
      <c r="R11">
        <f>FORMULAIRE!T38</f>
        <v>0</v>
      </c>
      <c r="S11">
        <f>FORMULAIRE!U38</f>
        <v>0</v>
      </c>
      <c r="T11" t="str">
        <f>FORMULAIRE!V38</f>
        <v>EN TEMPS SCOLAIRE</v>
      </c>
      <c r="U11">
        <f>FORMULAIRE!W38</f>
        <v>0</v>
      </c>
      <c r="V11">
        <f>FORMULAIRE!X38</f>
        <v>0</v>
      </c>
      <c r="W11">
        <f>FORMULAIRE!Y38</f>
        <v>0</v>
      </c>
      <c r="X11">
        <f>FORMULAIRE!Z38</f>
        <v>0</v>
      </c>
    </row>
    <row r="12" spans="1:24" x14ac:dyDescent="0.3">
      <c r="A12" t="str">
        <f>FORMULAIRE!C39</f>
        <v>1er degré</v>
      </c>
      <c r="B12">
        <f>FORMULAIRE!D39</f>
        <v>0</v>
      </c>
      <c r="C12">
        <f>FORMULAIRE!E39</f>
        <v>0</v>
      </c>
      <c r="D12">
        <f>FORMULAIRE!F39</f>
        <v>0</v>
      </c>
      <c r="E12">
        <f>FORMULAIRE!G39</f>
        <v>0</v>
      </c>
      <c r="F12">
        <f>FORMULAIRE!H39</f>
        <v>0</v>
      </c>
      <c r="G12">
        <f>FORMULAIRE!I39</f>
        <v>0</v>
      </c>
      <c r="H12">
        <f>FORMULAIRE!J39</f>
        <v>0</v>
      </c>
      <c r="I12">
        <f>FORMULAIRE!K39</f>
        <v>0</v>
      </c>
      <c r="J12">
        <f>FORMULAIRE!L39</f>
        <v>0</v>
      </c>
      <c r="K12">
        <f>FORMULAIRE!M39</f>
        <v>0</v>
      </c>
      <c r="L12" t="str">
        <f>FORMULAIRE!N39</f>
        <v>VILLEFRANCHE</v>
      </c>
      <c r="M12">
        <f>FORMULAIRE!O39</f>
        <v>12</v>
      </c>
      <c r="N12" t="str">
        <f>FORMULAIRE!P39</f>
        <v>Allez Ollie à l'eau</v>
      </c>
      <c r="O12" t="str">
        <f>FORMULAIRE!Q39</f>
        <v>Précisez votre remarque ici :</v>
      </c>
      <c r="P12">
        <f>FORMULAIRE!R39</f>
        <v>0</v>
      </c>
      <c r="Q12">
        <f>FORMULAIRE!S39</f>
        <v>0</v>
      </c>
      <c r="R12">
        <f>FORMULAIRE!T39</f>
        <v>0</v>
      </c>
      <c r="S12">
        <f>FORMULAIRE!U39</f>
        <v>0</v>
      </c>
      <c r="T12" t="str">
        <f>FORMULAIRE!V39</f>
        <v>EN TEMPS SCOLAIRE</v>
      </c>
      <c r="U12">
        <f>FORMULAIRE!W39</f>
        <v>0</v>
      </c>
      <c r="V12">
        <f>FORMULAIRE!X39</f>
        <v>0</v>
      </c>
      <c r="W12">
        <f>FORMULAIRE!Y39</f>
        <v>0</v>
      </c>
      <c r="X12">
        <f>FORMULAIRE!Z39</f>
        <v>0</v>
      </c>
    </row>
    <row r="13" spans="1:24" x14ac:dyDescent="0.3">
      <c r="A13" t="str">
        <f>FORMULAIRE!C40</f>
        <v>1er degré</v>
      </c>
      <c r="B13">
        <f>FORMULAIRE!D40</f>
        <v>0</v>
      </c>
      <c r="C13">
        <f>FORMULAIRE!E40</f>
        <v>0</v>
      </c>
      <c r="D13">
        <f>FORMULAIRE!F40</f>
        <v>0</v>
      </c>
      <c r="E13">
        <f>FORMULAIRE!G40</f>
        <v>0</v>
      </c>
      <c r="F13">
        <f>FORMULAIRE!H40</f>
        <v>0</v>
      </c>
      <c r="G13">
        <f>FORMULAIRE!I40</f>
        <v>0</v>
      </c>
      <c r="H13">
        <f>FORMULAIRE!J40</f>
        <v>0</v>
      </c>
      <c r="I13">
        <f>FORMULAIRE!K40</f>
        <v>0</v>
      </c>
      <c r="J13">
        <f>FORMULAIRE!L40</f>
        <v>0</v>
      </c>
      <c r="K13">
        <f>FORMULAIRE!M40</f>
        <v>0</v>
      </c>
      <c r="L13" t="str">
        <f>FORMULAIRE!N40</f>
        <v>VILLEFRANCHE</v>
      </c>
      <c r="M13">
        <f>FORMULAIRE!O40</f>
        <v>13</v>
      </c>
      <c r="N13" t="str">
        <f>FORMULAIRE!P40</f>
        <v>Joga Bonito</v>
      </c>
      <c r="O13" t="str">
        <f>FORMULAIRE!Q40</f>
        <v>Précisez votre remarque ici :</v>
      </c>
      <c r="P13">
        <f>FORMULAIRE!R40</f>
        <v>0</v>
      </c>
      <c r="Q13">
        <f>FORMULAIRE!S40</f>
        <v>0</v>
      </c>
      <c r="R13">
        <f>FORMULAIRE!T40</f>
        <v>0</v>
      </c>
      <c r="S13">
        <f>FORMULAIRE!U40</f>
        <v>0</v>
      </c>
      <c r="T13" t="str">
        <f>FORMULAIRE!V40</f>
        <v>EN TEMPS SCOLAIRE</v>
      </c>
      <c r="U13">
        <f>FORMULAIRE!W40</f>
        <v>0</v>
      </c>
      <c r="V13">
        <f>FORMULAIRE!X40</f>
        <v>0</v>
      </c>
      <c r="W13">
        <f>FORMULAIRE!Y40</f>
        <v>0</v>
      </c>
      <c r="X13">
        <f>FORMULAIRE!Z40</f>
        <v>0</v>
      </c>
    </row>
    <row r="14" spans="1:24" x14ac:dyDescent="0.3">
      <c r="A14" t="str">
        <f>FORMULAIRE!C41</f>
        <v>1er degré</v>
      </c>
      <c r="B14">
        <f>FORMULAIRE!D41</f>
        <v>0</v>
      </c>
      <c r="C14">
        <f>FORMULAIRE!E41</f>
        <v>0</v>
      </c>
      <c r="D14">
        <f>FORMULAIRE!F41</f>
        <v>0</v>
      </c>
      <c r="E14">
        <f>FORMULAIRE!G41</f>
        <v>0</v>
      </c>
      <c r="F14">
        <f>FORMULAIRE!H41</f>
        <v>0</v>
      </c>
      <c r="G14">
        <f>FORMULAIRE!I41</f>
        <v>0</v>
      </c>
      <c r="H14">
        <f>FORMULAIRE!J41</f>
        <v>0</v>
      </c>
      <c r="I14">
        <f>FORMULAIRE!K41</f>
        <v>0</v>
      </c>
      <c r="J14">
        <f>FORMULAIRE!L41</f>
        <v>0</v>
      </c>
      <c r="K14">
        <f>FORMULAIRE!M41</f>
        <v>0</v>
      </c>
      <c r="L14" t="str">
        <f>FORMULAIRE!N41</f>
        <v>VILLEFRANCHE</v>
      </c>
      <c r="M14">
        <f>FORMULAIRE!O41</f>
        <v>14</v>
      </c>
      <c r="N14" t="str">
        <f>FORMULAIRE!P41</f>
        <v>Joga Bonito</v>
      </c>
      <c r="O14" t="str">
        <f>FORMULAIRE!Q41</f>
        <v>Précisez votre remarque ici :</v>
      </c>
      <c r="P14">
        <f>FORMULAIRE!R41</f>
        <v>0</v>
      </c>
      <c r="Q14">
        <f>FORMULAIRE!S41</f>
        <v>0</v>
      </c>
      <c r="R14">
        <f>FORMULAIRE!T41</f>
        <v>0</v>
      </c>
      <c r="S14">
        <f>FORMULAIRE!U41</f>
        <v>0</v>
      </c>
      <c r="T14" t="str">
        <f>FORMULAIRE!V41</f>
        <v>EN TEMPS SCOLAIRE</v>
      </c>
      <c r="U14">
        <f>FORMULAIRE!W41</f>
        <v>0</v>
      </c>
      <c r="V14">
        <f>FORMULAIRE!X41</f>
        <v>0</v>
      </c>
      <c r="W14">
        <f>FORMULAIRE!Y41</f>
        <v>0</v>
      </c>
      <c r="X14">
        <f>FORMULAIRE!Z41</f>
        <v>0</v>
      </c>
    </row>
    <row r="15" spans="1:24" x14ac:dyDescent="0.3">
      <c r="A15" t="str">
        <f>FORMULAIRE!C42</f>
        <v>1er degré</v>
      </c>
      <c r="B15">
        <f>FORMULAIRE!D42</f>
        <v>0</v>
      </c>
      <c r="C15">
        <f>FORMULAIRE!E42</f>
        <v>0</v>
      </c>
      <c r="D15">
        <f>FORMULAIRE!F42</f>
        <v>0</v>
      </c>
      <c r="E15">
        <f>FORMULAIRE!G42</f>
        <v>0</v>
      </c>
      <c r="F15">
        <f>FORMULAIRE!H42</f>
        <v>0</v>
      </c>
      <c r="G15">
        <f>FORMULAIRE!I42</f>
        <v>0</v>
      </c>
      <c r="H15">
        <f>FORMULAIRE!J42</f>
        <v>0</v>
      </c>
      <c r="I15">
        <f>FORMULAIRE!K42</f>
        <v>0</v>
      </c>
      <c r="J15">
        <f>FORMULAIRE!L42</f>
        <v>0</v>
      </c>
      <c r="K15">
        <f>FORMULAIRE!M42</f>
        <v>0</v>
      </c>
      <c r="L15" t="str">
        <f>FORMULAIRE!N42</f>
        <v>VILLEFRANCHE</v>
      </c>
      <c r="M15">
        <f>FORMULAIRE!O42</f>
        <v>15</v>
      </c>
      <c r="N15" t="str">
        <f>FORMULAIRE!P42</f>
        <v>Joga Bonito</v>
      </c>
      <c r="O15" t="str">
        <f>FORMULAIRE!Q42</f>
        <v>Précisez votre remarque ici :</v>
      </c>
      <c r="P15">
        <f>FORMULAIRE!R42</f>
        <v>0</v>
      </c>
      <c r="Q15">
        <f>FORMULAIRE!S42</f>
        <v>0</v>
      </c>
      <c r="R15">
        <f>FORMULAIRE!T42</f>
        <v>0</v>
      </c>
      <c r="S15">
        <f>FORMULAIRE!U42</f>
        <v>0</v>
      </c>
      <c r="T15" t="str">
        <f>FORMULAIRE!V42</f>
        <v>EN TEMPS SCOLAIRE</v>
      </c>
      <c r="U15">
        <f>FORMULAIRE!W42</f>
        <v>0</v>
      </c>
      <c r="V15">
        <f>FORMULAIRE!X42</f>
        <v>0</v>
      </c>
      <c r="W15">
        <f>FORMULAIRE!Y42</f>
        <v>0</v>
      </c>
      <c r="X15">
        <f>FORMULAIRE!Z42</f>
        <v>0</v>
      </c>
    </row>
    <row r="16" spans="1:24" x14ac:dyDescent="0.3">
      <c r="A16" t="str">
        <f>FORMULAIRE!C43</f>
        <v>1er degré</v>
      </c>
      <c r="B16">
        <f>FORMULAIRE!D43</f>
        <v>0</v>
      </c>
      <c r="C16">
        <f>FORMULAIRE!E43</f>
        <v>0</v>
      </c>
      <c r="D16">
        <f>FORMULAIRE!F43</f>
        <v>0</v>
      </c>
      <c r="E16">
        <f>FORMULAIRE!G43</f>
        <v>0</v>
      </c>
      <c r="F16">
        <f>FORMULAIRE!H43</f>
        <v>0</v>
      </c>
      <c r="G16">
        <f>FORMULAIRE!I43</f>
        <v>0</v>
      </c>
      <c r="H16">
        <f>FORMULAIRE!J43</f>
        <v>0</v>
      </c>
      <c r="I16">
        <f>FORMULAIRE!K43</f>
        <v>0</v>
      </c>
      <c r="J16">
        <f>FORMULAIRE!L43</f>
        <v>0</v>
      </c>
      <c r="K16">
        <f>FORMULAIRE!M43</f>
        <v>0</v>
      </c>
      <c r="L16" t="str">
        <f>FORMULAIRE!N43</f>
        <v>VILLEFRANCHE</v>
      </c>
      <c r="M16">
        <f>FORMULAIRE!O43</f>
        <v>16</v>
      </c>
      <c r="N16" t="str">
        <f>FORMULAIRE!P43</f>
        <v>Joga Bonito</v>
      </c>
      <c r="O16" t="str">
        <f>FORMULAIRE!Q43</f>
        <v>Précisez votre remarque ici :</v>
      </c>
      <c r="P16">
        <f>FORMULAIRE!R43</f>
        <v>0</v>
      </c>
      <c r="Q16">
        <f>FORMULAIRE!S43</f>
        <v>0</v>
      </c>
      <c r="R16">
        <f>FORMULAIRE!T43</f>
        <v>0</v>
      </c>
      <c r="S16">
        <f>FORMULAIRE!U43</f>
        <v>0</v>
      </c>
      <c r="T16" t="str">
        <f>FORMULAIRE!V43</f>
        <v>EN TEMPS SCOLAIRE</v>
      </c>
      <c r="U16">
        <f>FORMULAIRE!W43</f>
        <v>0</v>
      </c>
      <c r="V16">
        <f>FORMULAIRE!X43</f>
        <v>0</v>
      </c>
      <c r="W16">
        <f>FORMULAIRE!Y43</f>
        <v>0</v>
      </c>
      <c r="X16">
        <f>FORMULAIRE!Z43</f>
        <v>0</v>
      </c>
    </row>
    <row r="17" spans="1:24" x14ac:dyDescent="0.3">
      <c r="A17" t="str">
        <f>FORMULAIRE!C44</f>
        <v>1er degré</v>
      </c>
      <c r="B17">
        <f>FORMULAIRE!D44</f>
        <v>0</v>
      </c>
      <c r="C17">
        <f>FORMULAIRE!E44</f>
        <v>0</v>
      </c>
      <c r="D17">
        <f>FORMULAIRE!F44</f>
        <v>0</v>
      </c>
      <c r="E17">
        <f>FORMULAIRE!G44</f>
        <v>0</v>
      </c>
      <c r="F17">
        <f>FORMULAIRE!H44</f>
        <v>0</v>
      </c>
      <c r="G17">
        <f>FORMULAIRE!I44</f>
        <v>0</v>
      </c>
      <c r="H17">
        <f>FORMULAIRE!J44</f>
        <v>0</v>
      </c>
      <c r="I17">
        <f>FORMULAIRE!K44</f>
        <v>0</v>
      </c>
      <c r="J17">
        <f>FORMULAIRE!L44</f>
        <v>0</v>
      </c>
      <c r="K17">
        <f>FORMULAIRE!M44</f>
        <v>0</v>
      </c>
      <c r="L17" t="str">
        <f>FORMULAIRE!N44</f>
        <v>VILLEFRANCHE</v>
      </c>
      <c r="M17">
        <f>FORMULAIRE!O44</f>
        <v>17</v>
      </c>
      <c r="N17" t="str">
        <f>FORMULAIRE!P44</f>
        <v>Joga Bonito</v>
      </c>
      <c r="O17" t="str">
        <f>FORMULAIRE!Q44</f>
        <v>Précisez votre remarque ici :</v>
      </c>
      <c r="P17">
        <f>FORMULAIRE!R44</f>
        <v>0</v>
      </c>
      <c r="Q17">
        <f>FORMULAIRE!S44</f>
        <v>0</v>
      </c>
      <c r="R17">
        <f>FORMULAIRE!T44</f>
        <v>0</v>
      </c>
      <c r="S17">
        <f>FORMULAIRE!U44</f>
        <v>0</v>
      </c>
      <c r="T17" t="str">
        <f>FORMULAIRE!V44</f>
        <v>EN TEMPS SCOLAIRE</v>
      </c>
      <c r="U17">
        <f>FORMULAIRE!W44</f>
        <v>0</v>
      </c>
      <c r="V17">
        <f>FORMULAIRE!X44</f>
        <v>0</v>
      </c>
      <c r="W17">
        <f>FORMULAIRE!Y44</f>
        <v>0</v>
      </c>
      <c r="X17">
        <f>FORMULAIRE!Z44</f>
        <v>0</v>
      </c>
    </row>
    <row r="18" spans="1:24" x14ac:dyDescent="0.3">
      <c r="A18" t="str">
        <f>FORMULAIRE!C45</f>
        <v>1er degré</v>
      </c>
      <c r="B18">
        <f>FORMULAIRE!D45</f>
        <v>0</v>
      </c>
      <c r="C18">
        <f>FORMULAIRE!E45</f>
        <v>0</v>
      </c>
      <c r="D18">
        <f>FORMULAIRE!F45</f>
        <v>0</v>
      </c>
      <c r="E18">
        <f>FORMULAIRE!G45</f>
        <v>0</v>
      </c>
      <c r="F18">
        <f>FORMULAIRE!H45</f>
        <v>0</v>
      </c>
      <c r="G18">
        <f>FORMULAIRE!I45</f>
        <v>0</v>
      </c>
      <c r="H18">
        <f>FORMULAIRE!J45</f>
        <v>0</v>
      </c>
      <c r="I18">
        <f>FORMULAIRE!K45</f>
        <v>0</v>
      </c>
      <c r="J18">
        <f>FORMULAIRE!L45</f>
        <v>0</v>
      </c>
      <c r="K18">
        <f>FORMULAIRE!M45</f>
        <v>0</v>
      </c>
      <c r="L18" t="str">
        <f>FORMULAIRE!N45</f>
        <v>VILLEFRANCHE</v>
      </c>
      <c r="M18">
        <f>FORMULAIRE!O45</f>
        <v>18</v>
      </c>
      <c r="N18" t="str">
        <f>FORMULAIRE!P45</f>
        <v>Joga Bonito</v>
      </c>
      <c r="O18" t="str">
        <f>FORMULAIRE!Q45</f>
        <v>Précisez votre remarque ici :</v>
      </c>
      <c r="P18">
        <f>FORMULAIRE!R45</f>
        <v>0</v>
      </c>
      <c r="Q18">
        <f>FORMULAIRE!S45</f>
        <v>0</v>
      </c>
      <c r="R18">
        <f>FORMULAIRE!T45</f>
        <v>0</v>
      </c>
      <c r="S18">
        <f>FORMULAIRE!U45</f>
        <v>0</v>
      </c>
      <c r="T18" t="str">
        <f>FORMULAIRE!V45</f>
        <v>EN TEMPS SCOLAIRE</v>
      </c>
      <c r="U18">
        <f>FORMULAIRE!W45</f>
        <v>0</v>
      </c>
      <c r="V18">
        <f>FORMULAIRE!X45</f>
        <v>0</v>
      </c>
      <c r="W18">
        <f>FORMULAIRE!Y45</f>
        <v>0</v>
      </c>
      <c r="X18">
        <f>FORMULAIRE!Z45</f>
        <v>0</v>
      </c>
    </row>
    <row r="19" spans="1:24" x14ac:dyDescent="0.3">
      <c r="A19" t="str">
        <f>FORMULAIRE!C46</f>
        <v>1er degré</v>
      </c>
      <c r="B19">
        <f>FORMULAIRE!D46</f>
        <v>0</v>
      </c>
      <c r="C19">
        <f>FORMULAIRE!E46</f>
        <v>0</v>
      </c>
      <c r="D19">
        <f>FORMULAIRE!F46</f>
        <v>0</v>
      </c>
      <c r="E19">
        <f>FORMULAIRE!G46</f>
        <v>0</v>
      </c>
      <c r="F19">
        <f>FORMULAIRE!H46</f>
        <v>0</v>
      </c>
      <c r="G19">
        <f>FORMULAIRE!I46</f>
        <v>0</v>
      </c>
      <c r="H19">
        <f>FORMULAIRE!J46</f>
        <v>0</v>
      </c>
      <c r="I19">
        <f>FORMULAIRE!K46</f>
        <v>0</v>
      </c>
      <c r="J19">
        <f>FORMULAIRE!L46</f>
        <v>0</v>
      </c>
      <c r="K19">
        <f>FORMULAIRE!M46</f>
        <v>0</v>
      </c>
      <c r="L19" t="str">
        <f>FORMULAIRE!N46</f>
        <v>VILLEFRANCHE</v>
      </c>
      <c r="M19">
        <f>FORMULAIRE!O46</f>
        <v>19</v>
      </c>
      <c r="N19" t="str">
        <f>FORMULAIRE!P46</f>
        <v>Et puis on a sauté</v>
      </c>
      <c r="O19" t="str">
        <f>FORMULAIRE!Q46</f>
        <v>Précisez votre remarque ici :</v>
      </c>
      <c r="P19">
        <f>FORMULAIRE!R46</f>
        <v>0</v>
      </c>
      <c r="Q19">
        <f>FORMULAIRE!S46</f>
        <v>0</v>
      </c>
      <c r="R19">
        <f>FORMULAIRE!T46</f>
        <v>0</v>
      </c>
      <c r="S19">
        <f>FORMULAIRE!U46</f>
        <v>0</v>
      </c>
      <c r="T19" t="str">
        <f>FORMULAIRE!V46</f>
        <v>EN TEMPS SCOLAIRE</v>
      </c>
      <c r="U19">
        <f>FORMULAIRE!W46</f>
        <v>0</v>
      </c>
      <c r="V19">
        <f>FORMULAIRE!X46</f>
        <v>0</v>
      </c>
      <c r="W19">
        <f>FORMULAIRE!Y46</f>
        <v>0</v>
      </c>
      <c r="X19">
        <f>FORMULAIRE!Z46</f>
        <v>0</v>
      </c>
    </row>
    <row r="20" spans="1:24" x14ac:dyDescent="0.3">
      <c r="A20" t="str">
        <f>FORMULAIRE!C47</f>
        <v>1er degré</v>
      </c>
      <c r="B20">
        <f>FORMULAIRE!D47</f>
        <v>0</v>
      </c>
      <c r="C20">
        <f>FORMULAIRE!E47</f>
        <v>0</v>
      </c>
      <c r="D20">
        <f>FORMULAIRE!F47</f>
        <v>0</v>
      </c>
      <c r="E20">
        <f>FORMULAIRE!G47</f>
        <v>0</v>
      </c>
      <c r="F20">
        <f>FORMULAIRE!H47</f>
        <v>0</v>
      </c>
      <c r="G20">
        <f>FORMULAIRE!I47</f>
        <v>0</v>
      </c>
      <c r="H20">
        <f>FORMULAIRE!J47</f>
        <v>0</v>
      </c>
      <c r="I20">
        <f>FORMULAIRE!K47</f>
        <v>0</v>
      </c>
      <c r="J20">
        <f>FORMULAIRE!L47</f>
        <v>0</v>
      </c>
      <c r="K20">
        <f>FORMULAIRE!M47</f>
        <v>0</v>
      </c>
      <c r="L20" t="str">
        <f>FORMULAIRE!N47</f>
        <v>VILLEFRANCHE</v>
      </c>
      <c r="M20">
        <f>FORMULAIRE!O47</f>
        <v>20</v>
      </c>
      <c r="N20" t="str">
        <f>FORMULAIRE!P47</f>
        <v>Et puis on a sauté</v>
      </c>
      <c r="O20" t="str">
        <f>FORMULAIRE!Q47</f>
        <v>Précisez votre remarque ici :</v>
      </c>
      <c r="P20">
        <f>FORMULAIRE!R47</f>
        <v>0</v>
      </c>
      <c r="Q20">
        <f>FORMULAIRE!S47</f>
        <v>0</v>
      </c>
      <c r="R20">
        <f>FORMULAIRE!T47</f>
        <v>0</v>
      </c>
      <c r="S20">
        <f>FORMULAIRE!U47</f>
        <v>0</v>
      </c>
      <c r="T20" t="str">
        <f>FORMULAIRE!V47</f>
        <v>EN TEMPS SCOLAIRE</v>
      </c>
      <c r="U20">
        <f>FORMULAIRE!W47</f>
        <v>0</v>
      </c>
      <c r="V20">
        <f>FORMULAIRE!X47</f>
        <v>0</v>
      </c>
      <c r="W20">
        <f>FORMULAIRE!Y47</f>
        <v>0</v>
      </c>
      <c r="X20">
        <f>FORMULAIRE!Z47</f>
        <v>0</v>
      </c>
    </row>
    <row r="21" spans="1:24" x14ac:dyDescent="0.3">
      <c r="A21" t="str">
        <f>FORMULAIRE!C48</f>
        <v>1er degré</v>
      </c>
      <c r="B21">
        <f>FORMULAIRE!D48</f>
        <v>0</v>
      </c>
      <c r="C21">
        <f>FORMULAIRE!E48</f>
        <v>0</v>
      </c>
      <c r="D21">
        <f>FORMULAIRE!F48</f>
        <v>0</v>
      </c>
      <c r="E21">
        <f>FORMULAIRE!G48</f>
        <v>0</v>
      </c>
      <c r="F21">
        <f>FORMULAIRE!H48</f>
        <v>0</v>
      </c>
      <c r="G21">
        <f>FORMULAIRE!I48</f>
        <v>0</v>
      </c>
      <c r="H21">
        <f>FORMULAIRE!J48</f>
        <v>0</v>
      </c>
      <c r="I21">
        <f>FORMULAIRE!K48</f>
        <v>0</v>
      </c>
      <c r="J21">
        <f>FORMULAIRE!L48</f>
        <v>0</v>
      </c>
      <c r="K21">
        <f>FORMULAIRE!M48</f>
        <v>0</v>
      </c>
      <c r="L21" t="str">
        <f>FORMULAIRE!N48</f>
        <v>VILLEFRANCHE</v>
      </c>
      <c r="M21">
        <f>FORMULAIRE!O48</f>
        <v>21</v>
      </c>
      <c r="N21" t="str">
        <f>FORMULAIRE!P48</f>
        <v>Et puis on a sauté</v>
      </c>
      <c r="O21" t="str">
        <f>FORMULAIRE!Q48</f>
        <v>Précisez votre remarque ici :</v>
      </c>
      <c r="P21">
        <f>FORMULAIRE!R48</f>
        <v>0</v>
      </c>
      <c r="Q21">
        <f>FORMULAIRE!S48</f>
        <v>0</v>
      </c>
      <c r="R21">
        <f>FORMULAIRE!T48</f>
        <v>0</v>
      </c>
      <c r="S21">
        <f>FORMULAIRE!U48</f>
        <v>0</v>
      </c>
      <c r="T21" t="str">
        <f>FORMULAIRE!V48</f>
        <v>EN TEMPS SCOLAIRE</v>
      </c>
      <c r="U21">
        <f>FORMULAIRE!W48</f>
        <v>0</v>
      </c>
      <c r="V21">
        <f>FORMULAIRE!X48</f>
        <v>0</v>
      </c>
      <c r="W21">
        <f>FORMULAIRE!Y48</f>
        <v>0</v>
      </c>
      <c r="X21">
        <f>FORMULAIRE!Z48</f>
        <v>0</v>
      </c>
    </row>
    <row r="22" spans="1:24" x14ac:dyDescent="0.3">
      <c r="A22" t="str">
        <f>FORMULAIRE!C49</f>
        <v>1er degré</v>
      </c>
      <c r="B22">
        <f>FORMULAIRE!D49</f>
        <v>0</v>
      </c>
      <c r="C22">
        <f>FORMULAIRE!E49</f>
        <v>0</v>
      </c>
      <c r="D22">
        <f>FORMULAIRE!F49</f>
        <v>0</v>
      </c>
      <c r="E22">
        <f>FORMULAIRE!G49</f>
        <v>0</v>
      </c>
      <c r="F22">
        <f>FORMULAIRE!H49</f>
        <v>0</v>
      </c>
      <c r="G22">
        <f>FORMULAIRE!I49</f>
        <v>0</v>
      </c>
      <c r="H22">
        <f>FORMULAIRE!J49</f>
        <v>0</v>
      </c>
      <c r="I22">
        <f>FORMULAIRE!K49</f>
        <v>0</v>
      </c>
      <c r="J22">
        <f>FORMULAIRE!L49</f>
        <v>0</v>
      </c>
      <c r="K22">
        <f>FORMULAIRE!M49</f>
        <v>0</v>
      </c>
      <c r="L22" t="str">
        <f>FORMULAIRE!N49</f>
        <v>VILLEFRANCHE</v>
      </c>
      <c r="M22">
        <f>FORMULAIRE!O49</f>
        <v>22</v>
      </c>
      <c r="N22" t="str">
        <f>FORMULAIRE!P49</f>
        <v>Et puis on a sauté</v>
      </c>
      <c r="O22" t="str">
        <f>FORMULAIRE!Q49</f>
        <v>Précisez votre remarque ici :</v>
      </c>
      <c r="P22">
        <f>FORMULAIRE!R49</f>
        <v>0</v>
      </c>
      <c r="Q22">
        <f>FORMULAIRE!S49</f>
        <v>0</v>
      </c>
      <c r="R22">
        <f>FORMULAIRE!T49</f>
        <v>0</v>
      </c>
      <c r="S22">
        <f>FORMULAIRE!U49</f>
        <v>0</v>
      </c>
      <c r="T22" t="str">
        <f>FORMULAIRE!V49</f>
        <v>EN TEMPS SCOLAIRE</v>
      </c>
      <c r="U22">
        <f>FORMULAIRE!W49</f>
        <v>0</v>
      </c>
      <c r="V22">
        <f>FORMULAIRE!X49</f>
        <v>0</v>
      </c>
      <c r="W22">
        <f>FORMULAIRE!Y49</f>
        <v>0</v>
      </c>
      <c r="X22">
        <f>FORMULAIRE!Z49</f>
        <v>0</v>
      </c>
    </row>
    <row r="23" spans="1:24" x14ac:dyDescent="0.3">
      <c r="A23" t="str">
        <f>FORMULAIRE!C50</f>
        <v>1er degré</v>
      </c>
      <c r="B23">
        <f>FORMULAIRE!D50</f>
        <v>0</v>
      </c>
      <c r="C23">
        <f>FORMULAIRE!E50</f>
        <v>0</v>
      </c>
      <c r="D23">
        <f>FORMULAIRE!F50</f>
        <v>0</v>
      </c>
      <c r="E23">
        <f>FORMULAIRE!G50</f>
        <v>0</v>
      </c>
      <c r="F23">
        <f>FORMULAIRE!H50</f>
        <v>0</v>
      </c>
      <c r="G23">
        <f>FORMULAIRE!I50</f>
        <v>0</v>
      </c>
      <c r="H23">
        <f>FORMULAIRE!J50</f>
        <v>0</v>
      </c>
      <c r="I23">
        <f>FORMULAIRE!K50</f>
        <v>0</v>
      </c>
      <c r="J23">
        <f>FORMULAIRE!L50</f>
        <v>0</v>
      </c>
      <c r="K23">
        <f>FORMULAIRE!M50</f>
        <v>0</v>
      </c>
      <c r="L23" t="str">
        <f>FORMULAIRE!N50</f>
        <v>VILLEFRANCHE</v>
      </c>
      <c r="M23">
        <f>FORMULAIRE!O50</f>
        <v>23</v>
      </c>
      <c r="N23" t="str">
        <f>FORMULAIRE!P50</f>
        <v>Et puis on a sauté</v>
      </c>
      <c r="O23" t="str">
        <f>FORMULAIRE!Q50</f>
        <v>Précisez votre remarque ici :</v>
      </c>
      <c r="P23">
        <f>FORMULAIRE!R50</f>
        <v>0</v>
      </c>
      <c r="Q23">
        <f>FORMULAIRE!S50</f>
        <v>0</v>
      </c>
      <c r="R23">
        <f>FORMULAIRE!T50</f>
        <v>0</v>
      </c>
      <c r="S23">
        <f>FORMULAIRE!U50</f>
        <v>0</v>
      </c>
      <c r="T23" t="str">
        <f>FORMULAIRE!V50</f>
        <v>EN TEMPS SCOLAIRE</v>
      </c>
      <c r="U23">
        <f>FORMULAIRE!W50</f>
        <v>0</v>
      </c>
      <c r="V23">
        <f>FORMULAIRE!X50</f>
        <v>0</v>
      </c>
      <c r="W23">
        <f>FORMULAIRE!Y50</f>
        <v>0</v>
      </c>
      <c r="X23">
        <f>FORMULAIRE!Z50</f>
        <v>0</v>
      </c>
    </row>
    <row r="24" spans="1:24" x14ac:dyDescent="0.3">
      <c r="A24" t="str">
        <f>FORMULAIRE!C51</f>
        <v>1er degré</v>
      </c>
      <c r="B24">
        <f>FORMULAIRE!D51</f>
        <v>0</v>
      </c>
      <c r="C24">
        <f>FORMULAIRE!E51</f>
        <v>0</v>
      </c>
      <c r="D24">
        <f>FORMULAIRE!F51</f>
        <v>0</v>
      </c>
      <c r="E24">
        <f>FORMULAIRE!G51</f>
        <v>0</v>
      </c>
      <c r="F24">
        <f>FORMULAIRE!H51</f>
        <v>0</v>
      </c>
      <c r="G24">
        <f>FORMULAIRE!I51</f>
        <v>0</v>
      </c>
      <c r="H24">
        <f>FORMULAIRE!J51</f>
        <v>0</v>
      </c>
      <c r="I24">
        <f>FORMULAIRE!K51</f>
        <v>0</v>
      </c>
      <c r="J24">
        <f>FORMULAIRE!L51</f>
        <v>0</v>
      </c>
      <c r="K24">
        <f>FORMULAIRE!M51</f>
        <v>0</v>
      </c>
      <c r="L24" t="str">
        <f>FORMULAIRE!N51</f>
        <v>VILLEFRANCHE</v>
      </c>
      <c r="M24">
        <f>FORMULAIRE!O51</f>
        <v>24</v>
      </c>
      <c r="N24" t="str">
        <f>FORMULAIRE!P51</f>
        <v>Et puis on a sauté</v>
      </c>
      <c r="O24" t="str">
        <f>FORMULAIRE!Q51</f>
        <v>Précisez votre remarque ici :</v>
      </c>
      <c r="P24">
        <f>FORMULAIRE!R51</f>
        <v>0</v>
      </c>
      <c r="Q24">
        <f>FORMULAIRE!S51</f>
        <v>0</v>
      </c>
      <c r="R24">
        <f>FORMULAIRE!T51</f>
        <v>0</v>
      </c>
      <c r="S24">
        <f>FORMULAIRE!U51</f>
        <v>0</v>
      </c>
      <c r="T24" t="str">
        <f>FORMULAIRE!V51</f>
        <v>EN TEMPS SCOLAIRE</v>
      </c>
      <c r="U24">
        <f>FORMULAIRE!W51</f>
        <v>0</v>
      </c>
      <c r="V24">
        <f>FORMULAIRE!X51</f>
        <v>0</v>
      </c>
      <c r="W24">
        <f>FORMULAIRE!Y51</f>
        <v>0</v>
      </c>
      <c r="X24">
        <f>FORMULAIRE!Z51</f>
        <v>0</v>
      </c>
    </row>
    <row r="25" spans="1:24" x14ac:dyDescent="0.3">
      <c r="A25" t="str">
        <f>FORMULAIRE!C52</f>
        <v>1er degré</v>
      </c>
      <c r="B25">
        <f>FORMULAIRE!D52</f>
        <v>0</v>
      </c>
      <c r="C25">
        <f>FORMULAIRE!E52</f>
        <v>0</v>
      </c>
      <c r="D25">
        <f>FORMULAIRE!F52</f>
        <v>0</v>
      </c>
      <c r="E25">
        <f>FORMULAIRE!G52</f>
        <v>0</v>
      </c>
      <c r="F25">
        <f>FORMULAIRE!H52</f>
        <v>0</v>
      </c>
      <c r="G25">
        <f>FORMULAIRE!I52</f>
        <v>0</v>
      </c>
      <c r="H25">
        <f>FORMULAIRE!J52</f>
        <v>0</v>
      </c>
      <c r="I25">
        <f>FORMULAIRE!K52</f>
        <v>0</v>
      </c>
      <c r="J25">
        <f>FORMULAIRE!L52</f>
        <v>0</v>
      </c>
      <c r="K25">
        <f>FORMULAIRE!M52</f>
        <v>0</v>
      </c>
      <c r="L25" t="str">
        <f>FORMULAIRE!N52</f>
        <v>VILLEFRANCHE</v>
      </c>
      <c r="M25">
        <f>FORMULAIRE!O52</f>
        <v>25</v>
      </c>
      <c r="N25" t="str">
        <f>FORMULAIRE!P52</f>
        <v>Un pouce en cavale</v>
      </c>
      <c r="O25" t="str">
        <f>FORMULAIRE!Q52</f>
        <v>Précisez votre remarque ici :</v>
      </c>
      <c r="P25">
        <f>FORMULAIRE!R52</f>
        <v>0</v>
      </c>
      <c r="Q25">
        <f>FORMULAIRE!S52</f>
        <v>0</v>
      </c>
      <c r="R25">
        <f>FORMULAIRE!T52</f>
        <v>0</v>
      </c>
      <c r="S25">
        <f>FORMULAIRE!U52</f>
        <v>0</v>
      </c>
      <c r="T25" t="str">
        <f>FORMULAIRE!V52</f>
        <v>EN TEMPS SCOLAIRE</v>
      </c>
      <c r="U25">
        <f>FORMULAIRE!W52</f>
        <v>0</v>
      </c>
      <c r="V25">
        <f>FORMULAIRE!X52</f>
        <v>0</v>
      </c>
      <c r="W25">
        <f>FORMULAIRE!Y52</f>
        <v>0</v>
      </c>
      <c r="X25">
        <f>FORMULAIRE!Z52</f>
        <v>0</v>
      </c>
    </row>
    <row r="26" spans="1:24" x14ac:dyDescent="0.3">
      <c r="A26" t="str">
        <f>FORMULAIRE!C53</f>
        <v>1er degré</v>
      </c>
      <c r="B26">
        <f>FORMULAIRE!D53</f>
        <v>0</v>
      </c>
      <c r="C26">
        <f>FORMULAIRE!E53</f>
        <v>0</v>
      </c>
      <c r="D26">
        <f>FORMULAIRE!F53</f>
        <v>0</v>
      </c>
      <c r="E26">
        <f>FORMULAIRE!G53</f>
        <v>0</v>
      </c>
      <c r="F26">
        <f>FORMULAIRE!H53</f>
        <v>0</v>
      </c>
      <c r="G26">
        <f>FORMULAIRE!I53</f>
        <v>0</v>
      </c>
      <c r="H26">
        <f>FORMULAIRE!J53</f>
        <v>0</v>
      </c>
      <c r="I26">
        <f>FORMULAIRE!K53</f>
        <v>0</v>
      </c>
      <c r="J26">
        <f>FORMULAIRE!L53</f>
        <v>0</v>
      </c>
      <c r="K26">
        <f>FORMULAIRE!M53</f>
        <v>0</v>
      </c>
      <c r="L26" t="str">
        <f>FORMULAIRE!N53</f>
        <v>VILLEFRANCHE</v>
      </c>
      <c r="M26">
        <f>FORMULAIRE!O53</f>
        <v>26</v>
      </c>
      <c r="N26" t="str">
        <f>FORMULAIRE!P53</f>
        <v>Un pouce en cavale</v>
      </c>
      <c r="O26" t="str">
        <f>FORMULAIRE!Q53</f>
        <v>Précisez votre remarque ici :</v>
      </c>
      <c r="P26">
        <f>FORMULAIRE!R53</f>
        <v>0</v>
      </c>
      <c r="Q26">
        <f>FORMULAIRE!S53</f>
        <v>0</v>
      </c>
      <c r="R26">
        <f>FORMULAIRE!T53</f>
        <v>0</v>
      </c>
      <c r="S26">
        <f>FORMULAIRE!U53</f>
        <v>0</v>
      </c>
      <c r="T26" t="str">
        <f>FORMULAIRE!V53</f>
        <v>EN TEMPS SCOLAIRE</v>
      </c>
      <c r="U26">
        <f>FORMULAIRE!W53</f>
        <v>0</v>
      </c>
      <c r="V26">
        <f>FORMULAIRE!X53</f>
        <v>0</v>
      </c>
      <c r="W26">
        <f>FORMULAIRE!Y53</f>
        <v>0</v>
      </c>
      <c r="X26">
        <f>FORMULAIRE!Z53</f>
        <v>0</v>
      </c>
    </row>
    <row r="27" spans="1:24" x14ac:dyDescent="0.3">
      <c r="A27" t="str">
        <f>FORMULAIRE!C54</f>
        <v>1er degré</v>
      </c>
      <c r="B27">
        <f>FORMULAIRE!D54</f>
        <v>0</v>
      </c>
      <c r="C27">
        <f>FORMULAIRE!E54</f>
        <v>0</v>
      </c>
      <c r="D27">
        <f>FORMULAIRE!F54</f>
        <v>0</v>
      </c>
      <c r="E27">
        <f>FORMULAIRE!G54</f>
        <v>0</v>
      </c>
      <c r="F27">
        <f>FORMULAIRE!H54</f>
        <v>0</v>
      </c>
      <c r="G27">
        <f>FORMULAIRE!I54</f>
        <v>0</v>
      </c>
      <c r="H27">
        <f>FORMULAIRE!J54</f>
        <v>0</v>
      </c>
      <c r="I27">
        <f>FORMULAIRE!K54</f>
        <v>0</v>
      </c>
      <c r="J27">
        <f>FORMULAIRE!L54</f>
        <v>0</v>
      </c>
      <c r="K27">
        <f>FORMULAIRE!M54</f>
        <v>0</v>
      </c>
      <c r="L27" t="str">
        <f>FORMULAIRE!N54</f>
        <v>VILLEFRANCHE</v>
      </c>
      <c r="M27">
        <f>FORMULAIRE!O54</f>
        <v>27</v>
      </c>
      <c r="N27" t="str">
        <f>FORMULAIRE!P54</f>
        <v>Un pouce en cavale</v>
      </c>
      <c r="O27" t="str">
        <f>FORMULAIRE!Q54</f>
        <v>Précisez votre remarque ici :</v>
      </c>
      <c r="P27">
        <f>FORMULAIRE!R54</f>
        <v>0</v>
      </c>
      <c r="Q27">
        <f>FORMULAIRE!S54</f>
        <v>0</v>
      </c>
      <c r="R27">
        <f>FORMULAIRE!T54</f>
        <v>0</v>
      </c>
      <c r="S27">
        <f>FORMULAIRE!U54</f>
        <v>0</v>
      </c>
      <c r="T27" t="str">
        <f>FORMULAIRE!V54</f>
        <v>EN TEMPS SCOLAIRE</v>
      </c>
      <c r="U27">
        <f>FORMULAIRE!W54</f>
        <v>0</v>
      </c>
      <c r="V27">
        <f>FORMULAIRE!X54</f>
        <v>0</v>
      </c>
      <c r="W27">
        <f>FORMULAIRE!Y54</f>
        <v>0</v>
      </c>
      <c r="X27">
        <f>FORMULAIRE!Z54</f>
        <v>0</v>
      </c>
    </row>
    <row r="28" spans="1:24" x14ac:dyDescent="0.3">
      <c r="A28" t="str">
        <f>FORMULAIRE!C55</f>
        <v>1er degré</v>
      </c>
      <c r="B28">
        <f>FORMULAIRE!D55</f>
        <v>0</v>
      </c>
      <c r="C28">
        <f>FORMULAIRE!E55</f>
        <v>0</v>
      </c>
      <c r="D28">
        <f>FORMULAIRE!F55</f>
        <v>0</v>
      </c>
      <c r="E28">
        <f>FORMULAIRE!G55</f>
        <v>0</v>
      </c>
      <c r="F28">
        <f>FORMULAIRE!H55</f>
        <v>0</v>
      </c>
      <c r="G28">
        <f>FORMULAIRE!I55</f>
        <v>0</v>
      </c>
      <c r="H28">
        <f>FORMULAIRE!J55</f>
        <v>0</v>
      </c>
      <c r="I28">
        <f>FORMULAIRE!K55</f>
        <v>0</v>
      </c>
      <c r="J28">
        <f>FORMULAIRE!L55</f>
        <v>0</v>
      </c>
      <c r="K28">
        <f>FORMULAIRE!M55</f>
        <v>0</v>
      </c>
      <c r="L28" t="str">
        <f>FORMULAIRE!N55</f>
        <v>VILLEFRANCHE</v>
      </c>
      <c r="M28">
        <f>FORMULAIRE!O55</f>
        <v>28</v>
      </c>
      <c r="N28" t="str">
        <f>FORMULAIRE!P55</f>
        <v>Un pouce en cavale</v>
      </c>
      <c r="O28" t="str">
        <f>FORMULAIRE!Q55</f>
        <v>Précisez votre remarque ici :</v>
      </c>
      <c r="P28">
        <f>FORMULAIRE!R55</f>
        <v>0</v>
      </c>
      <c r="Q28">
        <f>FORMULAIRE!S55</f>
        <v>0</v>
      </c>
      <c r="R28">
        <f>FORMULAIRE!T55</f>
        <v>0</v>
      </c>
      <c r="S28">
        <f>FORMULAIRE!U55</f>
        <v>0</v>
      </c>
      <c r="T28" t="str">
        <f>FORMULAIRE!V55</f>
        <v>EN TEMPS SCOLAIRE</v>
      </c>
      <c r="U28">
        <f>FORMULAIRE!W55</f>
        <v>0</v>
      </c>
      <c r="V28">
        <f>FORMULAIRE!X55</f>
        <v>0</v>
      </c>
      <c r="W28">
        <f>FORMULAIRE!Y55</f>
        <v>0</v>
      </c>
      <c r="X28">
        <f>FORMULAIRE!Z55</f>
        <v>0</v>
      </c>
    </row>
    <row r="29" spans="1:24" x14ac:dyDescent="0.3">
      <c r="A29" t="str">
        <f>FORMULAIRE!C56</f>
        <v>1er degré</v>
      </c>
      <c r="B29">
        <f>FORMULAIRE!D56</f>
        <v>0</v>
      </c>
      <c r="C29">
        <f>FORMULAIRE!E56</f>
        <v>0</v>
      </c>
      <c r="D29">
        <f>FORMULAIRE!F56</f>
        <v>0</v>
      </c>
      <c r="E29">
        <f>FORMULAIRE!G56</f>
        <v>0</v>
      </c>
      <c r="F29">
        <f>FORMULAIRE!H56</f>
        <v>0</v>
      </c>
      <c r="G29">
        <f>FORMULAIRE!I56</f>
        <v>0</v>
      </c>
      <c r="H29">
        <f>FORMULAIRE!J56</f>
        <v>0</v>
      </c>
      <c r="I29">
        <f>FORMULAIRE!K56</f>
        <v>0</v>
      </c>
      <c r="J29">
        <f>FORMULAIRE!L56</f>
        <v>0</v>
      </c>
      <c r="K29">
        <f>FORMULAIRE!M56</f>
        <v>0</v>
      </c>
      <c r="L29" t="str">
        <f>FORMULAIRE!N56</f>
        <v>VILLEFRANCHE</v>
      </c>
      <c r="M29">
        <f>FORMULAIRE!O56</f>
        <v>29</v>
      </c>
      <c r="N29" t="str">
        <f>FORMULAIRE!P56</f>
        <v>Un pouce en cavale</v>
      </c>
      <c r="O29" t="str">
        <f>FORMULAIRE!Q56</f>
        <v>Précisez votre remarque ici :</v>
      </c>
      <c r="P29">
        <f>FORMULAIRE!R56</f>
        <v>0</v>
      </c>
      <c r="Q29">
        <f>FORMULAIRE!S56</f>
        <v>0</v>
      </c>
      <c r="R29">
        <f>FORMULAIRE!T56</f>
        <v>0</v>
      </c>
      <c r="S29">
        <f>FORMULAIRE!U56</f>
        <v>0</v>
      </c>
      <c r="T29" t="str">
        <f>FORMULAIRE!V56</f>
        <v>EN TEMPS SCOLAIRE</v>
      </c>
      <c r="U29">
        <f>FORMULAIRE!W56</f>
        <v>0</v>
      </c>
      <c r="V29">
        <f>FORMULAIRE!X56</f>
        <v>0</v>
      </c>
      <c r="W29">
        <f>FORMULAIRE!Y56</f>
        <v>0</v>
      </c>
      <c r="X29">
        <f>FORMULAIRE!Z56</f>
        <v>0</v>
      </c>
    </row>
    <row r="30" spans="1:24" x14ac:dyDescent="0.3">
      <c r="A30" t="str">
        <f>FORMULAIRE!C57</f>
        <v>1er degré</v>
      </c>
      <c r="B30">
        <f>FORMULAIRE!D57</f>
        <v>0</v>
      </c>
      <c r="C30">
        <f>FORMULAIRE!E57</f>
        <v>0</v>
      </c>
      <c r="D30">
        <f>FORMULAIRE!F57</f>
        <v>0</v>
      </c>
      <c r="E30">
        <f>FORMULAIRE!G57</f>
        <v>0</v>
      </c>
      <c r="F30">
        <f>FORMULAIRE!H57</f>
        <v>0</v>
      </c>
      <c r="G30">
        <f>FORMULAIRE!I57</f>
        <v>0</v>
      </c>
      <c r="H30">
        <f>FORMULAIRE!J57</f>
        <v>0</v>
      </c>
      <c r="I30">
        <f>FORMULAIRE!K57</f>
        <v>0</v>
      </c>
      <c r="J30">
        <f>FORMULAIRE!L57</f>
        <v>0</v>
      </c>
      <c r="K30">
        <f>FORMULAIRE!M57</f>
        <v>0</v>
      </c>
      <c r="L30" t="str">
        <f>FORMULAIRE!N57</f>
        <v>VILLEFRANCHE</v>
      </c>
      <c r="M30">
        <f>FORMULAIRE!O57</f>
        <v>30</v>
      </c>
      <c r="N30" t="str">
        <f>FORMULAIRE!P57</f>
        <v>Un pouce en cavale</v>
      </c>
      <c r="O30" t="str">
        <f>FORMULAIRE!Q57</f>
        <v>Précisez votre remarque ici :</v>
      </c>
      <c r="P30">
        <f>FORMULAIRE!R57</f>
        <v>0</v>
      </c>
      <c r="Q30">
        <f>FORMULAIRE!S57</f>
        <v>0</v>
      </c>
      <c r="R30">
        <f>FORMULAIRE!T57</f>
        <v>0</v>
      </c>
      <c r="S30">
        <f>FORMULAIRE!U57</f>
        <v>0</v>
      </c>
      <c r="T30" t="str">
        <f>FORMULAIRE!V57</f>
        <v>EN TEMPS SCOLAIRE</v>
      </c>
      <c r="U30">
        <f>FORMULAIRE!W57</f>
        <v>0</v>
      </c>
      <c r="V30">
        <f>FORMULAIRE!X57</f>
        <v>0</v>
      </c>
      <c r="W30">
        <f>FORMULAIRE!Y57</f>
        <v>0</v>
      </c>
      <c r="X30">
        <f>FORMULAIRE!Z57</f>
        <v>0</v>
      </c>
    </row>
    <row r="31" spans="1:24" x14ac:dyDescent="0.3">
      <c r="A31" t="str">
        <f>FORMULAIRE!C58</f>
        <v>1er degré</v>
      </c>
      <c r="B31">
        <f>FORMULAIRE!D58</f>
        <v>0</v>
      </c>
      <c r="C31">
        <f>FORMULAIRE!E58</f>
        <v>0</v>
      </c>
      <c r="D31">
        <f>FORMULAIRE!F58</f>
        <v>0</v>
      </c>
      <c r="E31">
        <f>FORMULAIRE!G58</f>
        <v>0</v>
      </c>
      <c r="F31">
        <f>FORMULAIRE!H58</f>
        <v>0</v>
      </c>
      <c r="G31">
        <f>FORMULAIRE!I58</f>
        <v>0</v>
      </c>
      <c r="H31">
        <f>FORMULAIRE!J58</f>
        <v>0</v>
      </c>
      <c r="I31">
        <f>FORMULAIRE!K58</f>
        <v>0</v>
      </c>
      <c r="J31">
        <f>FORMULAIRE!L58</f>
        <v>0</v>
      </c>
      <c r="K31">
        <f>FORMULAIRE!M58</f>
        <v>0</v>
      </c>
      <c r="L31" t="str">
        <f>FORMULAIRE!N58</f>
        <v>VILLEFRANCHE</v>
      </c>
      <c r="M31">
        <f>FORMULAIRE!O58</f>
        <v>31</v>
      </c>
      <c r="N31" t="str">
        <f>FORMULAIRE!P58</f>
        <v>Boule de neige</v>
      </c>
      <c r="O31" t="str">
        <f>FORMULAIRE!Q58</f>
        <v>Précisez votre remarque ici :</v>
      </c>
      <c r="P31">
        <f>FORMULAIRE!R58</f>
        <v>0</v>
      </c>
      <c r="Q31">
        <f>FORMULAIRE!S58</f>
        <v>0</v>
      </c>
      <c r="R31">
        <f>FORMULAIRE!T58</f>
        <v>0</v>
      </c>
      <c r="S31">
        <f>FORMULAIRE!U58</f>
        <v>0</v>
      </c>
      <c r="T31" t="str">
        <f>FORMULAIRE!V58</f>
        <v>EN TEMPS SCOLAIRE</v>
      </c>
      <c r="U31">
        <f>FORMULAIRE!W58</f>
        <v>0</v>
      </c>
      <c r="V31">
        <f>FORMULAIRE!X58</f>
        <v>0</v>
      </c>
      <c r="W31">
        <f>FORMULAIRE!Y58</f>
        <v>0</v>
      </c>
      <c r="X31">
        <f>FORMULAIRE!Z58</f>
        <v>0</v>
      </c>
    </row>
    <row r="32" spans="1:24" x14ac:dyDescent="0.3">
      <c r="A32" t="str">
        <f>FORMULAIRE!C59</f>
        <v>1er degré</v>
      </c>
      <c r="B32">
        <f>FORMULAIRE!D59</f>
        <v>0</v>
      </c>
      <c r="C32">
        <f>FORMULAIRE!E59</f>
        <v>0</v>
      </c>
      <c r="D32">
        <f>FORMULAIRE!F59</f>
        <v>0</v>
      </c>
      <c r="E32">
        <f>FORMULAIRE!G59</f>
        <v>0</v>
      </c>
      <c r="F32">
        <f>FORMULAIRE!H59</f>
        <v>0</v>
      </c>
      <c r="G32">
        <f>FORMULAIRE!I59</f>
        <v>0</v>
      </c>
      <c r="H32">
        <f>FORMULAIRE!J59</f>
        <v>0</v>
      </c>
      <c r="I32">
        <f>FORMULAIRE!K59</f>
        <v>0</v>
      </c>
      <c r="J32">
        <f>FORMULAIRE!L59</f>
        <v>0</v>
      </c>
      <c r="K32">
        <f>FORMULAIRE!M59</f>
        <v>0</v>
      </c>
      <c r="L32" t="str">
        <f>FORMULAIRE!N59</f>
        <v>VILLEFRANCHE</v>
      </c>
      <c r="M32">
        <f>FORMULAIRE!O59</f>
        <v>32</v>
      </c>
      <c r="N32" t="str">
        <f>FORMULAIRE!P59</f>
        <v>Boule de neige</v>
      </c>
      <c r="O32" t="str">
        <f>FORMULAIRE!Q59</f>
        <v>Précisez votre remarque ici :</v>
      </c>
      <c r="P32">
        <f>FORMULAIRE!R59</f>
        <v>0</v>
      </c>
      <c r="Q32">
        <f>FORMULAIRE!S59</f>
        <v>0</v>
      </c>
      <c r="R32">
        <f>FORMULAIRE!T59</f>
        <v>0</v>
      </c>
      <c r="S32">
        <f>FORMULAIRE!U59</f>
        <v>0</v>
      </c>
      <c r="T32" t="str">
        <f>FORMULAIRE!V59</f>
        <v>EN TEMPS SCOLAIRE</v>
      </c>
      <c r="U32">
        <f>FORMULAIRE!W59</f>
        <v>0</v>
      </c>
      <c r="V32">
        <f>FORMULAIRE!X59</f>
        <v>0</v>
      </c>
      <c r="W32">
        <f>FORMULAIRE!Y59</f>
        <v>0</v>
      </c>
      <c r="X32">
        <f>FORMULAIRE!Z59</f>
        <v>0</v>
      </c>
    </row>
    <row r="33" spans="1:24" x14ac:dyDescent="0.3">
      <c r="A33" t="str">
        <f>FORMULAIRE!C60</f>
        <v>1er degré</v>
      </c>
      <c r="B33">
        <f>FORMULAIRE!D60</f>
        <v>0</v>
      </c>
      <c r="C33">
        <f>FORMULAIRE!E60</f>
        <v>0</v>
      </c>
      <c r="D33">
        <f>FORMULAIRE!F60</f>
        <v>0</v>
      </c>
      <c r="E33">
        <f>FORMULAIRE!G60</f>
        <v>0</v>
      </c>
      <c r="F33">
        <f>FORMULAIRE!H60</f>
        <v>0</v>
      </c>
      <c r="G33">
        <f>FORMULAIRE!I60</f>
        <v>0</v>
      </c>
      <c r="H33">
        <f>FORMULAIRE!J60</f>
        <v>0</v>
      </c>
      <c r="I33">
        <f>FORMULAIRE!K60</f>
        <v>0</v>
      </c>
      <c r="J33">
        <f>FORMULAIRE!L60</f>
        <v>0</v>
      </c>
      <c r="K33">
        <f>FORMULAIRE!M60</f>
        <v>0</v>
      </c>
      <c r="L33" t="str">
        <f>FORMULAIRE!N60</f>
        <v>VILLEFRANCHE</v>
      </c>
      <c r="M33">
        <f>FORMULAIRE!O60</f>
        <v>33</v>
      </c>
      <c r="N33" t="str">
        <f>FORMULAIRE!P60</f>
        <v>Boule de neige</v>
      </c>
      <c r="O33" t="str">
        <f>FORMULAIRE!Q60</f>
        <v>Précisez votre remarque ici :</v>
      </c>
      <c r="P33">
        <f>FORMULAIRE!R60</f>
        <v>0</v>
      </c>
      <c r="Q33">
        <f>FORMULAIRE!S60</f>
        <v>0</v>
      </c>
      <c r="R33">
        <f>FORMULAIRE!T60</f>
        <v>0</v>
      </c>
      <c r="S33">
        <f>FORMULAIRE!U60</f>
        <v>0</v>
      </c>
      <c r="T33" t="str">
        <f>FORMULAIRE!V60</f>
        <v>EN TEMPS SCOLAIRE</v>
      </c>
      <c r="U33">
        <f>FORMULAIRE!W60</f>
        <v>0</v>
      </c>
      <c r="V33">
        <f>FORMULAIRE!X60</f>
        <v>0</v>
      </c>
      <c r="W33">
        <f>FORMULAIRE!Y60</f>
        <v>0</v>
      </c>
      <c r="X33">
        <f>FORMULAIRE!Z60</f>
        <v>0</v>
      </c>
    </row>
    <row r="34" spans="1:24" x14ac:dyDescent="0.3">
      <c r="A34" t="str">
        <f>FORMULAIRE!C61</f>
        <v>1er degré</v>
      </c>
      <c r="B34">
        <f>FORMULAIRE!D61</f>
        <v>0</v>
      </c>
      <c r="C34">
        <f>FORMULAIRE!E61</f>
        <v>0</v>
      </c>
      <c r="D34">
        <f>FORMULAIRE!F61</f>
        <v>0</v>
      </c>
      <c r="E34">
        <f>FORMULAIRE!G61</f>
        <v>0</v>
      </c>
      <c r="F34">
        <f>FORMULAIRE!H61</f>
        <v>0</v>
      </c>
      <c r="G34">
        <f>FORMULAIRE!I61</f>
        <v>0</v>
      </c>
      <c r="H34">
        <f>FORMULAIRE!J61</f>
        <v>0</v>
      </c>
      <c r="I34">
        <f>FORMULAIRE!K61</f>
        <v>0</v>
      </c>
      <c r="J34">
        <f>FORMULAIRE!L61</f>
        <v>0</v>
      </c>
      <c r="K34">
        <f>FORMULAIRE!M61</f>
        <v>0</v>
      </c>
      <c r="L34" t="str">
        <f>FORMULAIRE!N61</f>
        <v>VILLEFRANCHE</v>
      </c>
      <c r="M34">
        <f>FORMULAIRE!O61</f>
        <v>34</v>
      </c>
      <c r="N34" t="str">
        <f>FORMULAIRE!P61</f>
        <v>Boule de neige</v>
      </c>
      <c r="O34" t="str">
        <f>FORMULAIRE!Q61</f>
        <v>Précisez votre remarque ici :</v>
      </c>
      <c r="P34">
        <f>FORMULAIRE!R61</f>
        <v>0</v>
      </c>
      <c r="Q34">
        <f>FORMULAIRE!S61</f>
        <v>0</v>
      </c>
      <c r="R34">
        <f>FORMULAIRE!T61</f>
        <v>0</v>
      </c>
      <c r="S34">
        <f>FORMULAIRE!U61</f>
        <v>0</v>
      </c>
      <c r="T34" t="str">
        <f>FORMULAIRE!V61</f>
        <v>EN TEMPS SCOLAIRE</v>
      </c>
      <c r="U34">
        <f>FORMULAIRE!W61</f>
        <v>0</v>
      </c>
      <c r="V34">
        <f>FORMULAIRE!X61</f>
        <v>0</v>
      </c>
      <c r="W34">
        <f>FORMULAIRE!Y61</f>
        <v>0</v>
      </c>
      <c r="X34">
        <f>FORMULAIRE!Z61</f>
        <v>0</v>
      </c>
    </row>
    <row r="35" spans="1:24" x14ac:dyDescent="0.3">
      <c r="A35" t="str">
        <f>FORMULAIRE!C62</f>
        <v>1er degré</v>
      </c>
      <c r="B35">
        <f>FORMULAIRE!D62</f>
        <v>0</v>
      </c>
      <c r="C35">
        <f>FORMULAIRE!E62</f>
        <v>0</v>
      </c>
      <c r="D35">
        <f>FORMULAIRE!F62</f>
        <v>0</v>
      </c>
      <c r="E35">
        <f>FORMULAIRE!G62</f>
        <v>0</v>
      </c>
      <c r="F35">
        <f>FORMULAIRE!H62</f>
        <v>0</v>
      </c>
      <c r="G35">
        <f>FORMULAIRE!I62</f>
        <v>0</v>
      </c>
      <c r="H35">
        <f>FORMULAIRE!J62</f>
        <v>0</v>
      </c>
      <c r="I35">
        <f>FORMULAIRE!K62</f>
        <v>0</v>
      </c>
      <c r="J35">
        <f>FORMULAIRE!L62</f>
        <v>0</v>
      </c>
      <c r="K35">
        <f>FORMULAIRE!M62</f>
        <v>0</v>
      </c>
      <c r="L35" t="str">
        <f>FORMULAIRE!N62</f>
        <v>VILLEFRANCHE</v>
      </c>
      <c r="M35">
        <f>FORMULAIRE!O62</f>
        <v>35</v>
      </c>
      <c r="N35" t="str">
        <f>FORMULAIRE!P62</f>
        <v>Boule de neige</v>
      </c>
      <c r="O35" t="str">
        <f>FORMULAIRE!Q62</f>
        <v>Précisez votre remarque ici :</v>
      </c>
      <c r="P35">
        <f>FORMULAIRE!R62</f>
        <v>0</v>
      </c>
      <c r="Q35">
        <f>FORMULAIRE!S62</f>
        <v>0</v>
      </c>
      <c r="R35">
        <f>FORMULAIRE!T62</f>
        <v>0</v>
      </c>
      <c r="S35">
        <f>FORMULAIRE!U62</f>
        <v>0</v>
      </c>
      <c r="T35" t="str">
        <f>FORMULAIRE!V62</f>
        <v>EN TEMPS SCOLAIRE</v>
      </c>
      <c r="U35">
        <f>FORMULAIRE!W62</f>
        <v>0</v>
      </c>
      <c r="V35">
        <f>FORMULAIRE!X62</f>
        <v>0</v>
      </c>
      <c r="W35">
        <f>FORMULAIRE!Y62</f>
        <v>0</v>
      </c>
      <c r="X35">
        <f>FORMULAIRE!Z62</f>
        <v>0</v>
      </c>
    </row>
    <row r="36" spans="1:24" x14ac:dyDescent="0.3">
      <c r="A36" t="str">
        <f>FORMULAIRE!C63</f>
        <v>1er degré</v>
      </c>
      <c r="B36">
        <f>FORMULAIRE!D63</f>
        <v>0</v>
      </c>
      <c r="C36">
        <f>FORMULAIRE!E63</f>
        <v>0</v>
      </c>
      <c r="D36">
        <f>FORMULAIRE!F63</f>
        <v>0</v>
      </c>
      <c r="E36">
        <f>FORMULAIRE!G63</f>
        <v>0</v>
      </c>
      <c r="F36">
        <f>FORMULAIRE!H63</f>
        <v>0</v>
      </c>
      <c r="G36">
        <f>FORMULAIRE!I63</f>
        <v>0</v>
      </c>
      <c r="H36">
        <f>FORMULAIRE!J63</f>
        <v>0</v>
      </c>
      <c r="I36">
        <f>FORMULAIRE!K63</f>
        <v>0</v>
      </c>
      <c r="J36">
        <f>FORMULAIRE!L63</f>
        <v>0</v>
      </c>
      <c r="K36">
        <f>FORMULAIRE!M63</f>
        <v>0</v>
      </c>
      <c r="L36" t="str">
        <f>FORMULAIRE!N63</f>
        <v>VILLEFRANCHE</v>
      </c>
      <c r="M36">
        <f>FORMULAIRE!O63</f>
        <v>36</v>
      </c>
      <c r="N36" t="str">
        <f>FORMULAIRE!P63</f>
        <v>Boule de neige</v>
      </c>
      <c r="O36" t="str">
        <f>FORMULAIRE!Q63</f>
        <v>Précisez votre remarque ici :</v>
      </c>
      <c r="P36">
        <f>FORMULAIRE!R63</f>
        <v>0</v>
      </c>
      <c r="Q36">
        <f>FORMULAIRE!S63</f>
        <v>0</v>
      </c>
      <c r="R36">
        <f>FORMULAIRE!T63</f>
        <v>0</v>
      </c>
      <c r="S36">
        <f>FORMULAIRE!U63</f>
        <v>0</v>
      </c>
      <c r="T36" t="str">
        <f>FORMULAIRE!V63</f>
        <v>EN TEMPS SCOLAIRE</v>
      </c>
      <c r="U36">
        <f>FORMULAIRE!W63</f>
        <v>0</v>
      </c>
      <c r="V36">
        <f>FORMULAIRE!X63</f>
        <v>0</v>
      </c>
      <c r="W36">
        <f>FORMULAIRE!Y63</f>
        <v>0</v>
      </c>
      <c r="X36">
        <f>FORMULAIRE!Z63</f>
        <v>0</v>
      </c>
    </row>
    <row r="37" spans="1:24" x14ac:dyDescent="0.3">
      <c r="A37" t="str">
        <f>FORMULAIRE!C64</f>
        <v>1er degré</v>
      </c>
      <c r="B37">
        <f>FORMULAIRE!D64</f>
        <v>0</v>
      </c>
      <c r="C37">
        <f>FORMULAIRE!E64</f>
        <v>0</v>
      </c>
      <c r="D37">
        <f>FORMULAIRE!F64</f>
        <v>0</v>
      </c>
      <c r="E37">
        <f>FORMULAIRE!G64</f>
        <v>0</v>
      </c>
      <c r="F37">
        <f>FORMULAIRE!H64</f>
        <v>0</v>
      </c>
      <c r="G37">
        <f>FORMULAIRE!I64</f>
        <v>0</v>
      </c>
      <c r="H37">
        <f>FORMULAIRE!J64</f>
        <v>0</v>
      </c>
      <c r="I37">
        <f>FORMULAIRE!K64</f>
        <v>0</v>
      </c>
      <c r="J37">
        <f>FORMULAIRE!L64</f>
        <v>0</v>
      </c>
      <c r="K37">
        <f>FORMULAIRE!M64</f>
        <v>0</v>
      </c>
      <c r="L37" t="str">
        <f>FORMULAIRE!N64</f>
        <v>VILLEFRANCHE</v>
      </c>
      <c r="M37">
        <f>FORMULAIRE!O64</f>
        <v>37</v>
      </c>
      <c r="N37" t="str">
        <f>FORMULAIRE!P64</f>
        <v>Nuages</v>
      </c>
      <c r="O37" t="str">
        <f>FORMULAIRE!Q64</f>
        <v>Précisez votre remarque ici :</v>
      </c>
      <c r="P37">
        <f>FORMULAIRE!R64</f>
        <v>0</v>
      </c>
      <c r="Q37">
        <f>FORMULAIRE!S64</f>
        <v>0</v>
      </c>
      <c r="R37">
        <f>FORMULAIRE!T64</f>
        <v>0</v>
      </c>
      <c r="S37">
        <f>FORMULAIRE!U64</f>
        <v>0</v>
      </c>
      <c r="T37" t="str">
        <f>FORMULAIRE!V64</f>
        <v>EN TEMPS SCOLAIRE</v>
      </c>
      <c r="U37">
        <f>FORMULAIRE!W64</f>
        <v>0</v>
      </c>
      <c r="V37">
        <f>FORMULAIRE!X64</f>
        <v>0</v>
      </c>
      <c r="W37">
        <f>FORMULAIRE!Y64</f>
        <v>0</v>
      </c>
      <c r="X37">
        <f>FORMULAIRE!Z64</f>
        <v>0</v>
      </c>
    </row>
    <row r="38" spans="1:24" x14ac:dyDescent="0.3">
      <c r="A38" t="str">
        <f>FORMULAIRE!C65</f>
        <v>1er degré</v>
      </c>
      <c r="B38">
        <f>FORMULAIRE!D65</f>
        <v>0</v>
      </c>
      <c r="C38">
        <f>FORMULAIRE!E65</f>
        <v>0</v>
      </c>
      <c r="D38">
        <f>FORMULAIRE!F65</f>
        <v>0</v>
      </c>
      <c r="E38">
        <f>FORMULAIRE!G65</f>
        <v>0</v>
      </c>
      <c r="F38">
        <f>FORMULAIRE!H65</f>
        <v>0</v>
      </c>
      <c r="G38">
        <f>FORMULAIRE!I65</f>
        <v>0</v>
      </c>
      <c r="H38">
        <f>FORMULAIRE!J65</f>
        <v>0</v>
      </c>
      <c r="I38">
        <f>FORMULAIRE!K65</f>
        <v>0</v>
      </c>
      <c r="J38">
        <f>FORMULAIRE!L65</f>
        <v>0</v>
      </c>
      <c r="K38">
        <f>FORMULAIRE!M65</f>
        <v>0</v>
      </c>
      <c r="L38" t="str">
        <f>FORMULAIRE!N65</f>
        <v>VILLEFRANCHE</v>
      </c>
      <c r="M38">
        <f>FORMULAIRE!O65</f>
        <v>38</v>
      </c>
      <c r="N38" t="str">
        <f>FORMULAIRE!P65</f>
        <v>Nuages</v>
      </c>
      <c r="O38" t="str">
        <f>FORMULAIRE!Q65</f>
        <v>Précisez votre remarque ici :</v>
      </c>
      <c r="P38">
        <f>FORMULAIRE!R65</f>
        <v>0</v>
      </c>
      <c r="Q38">
        <f>FORMULAIRE!S65</f>
        <v>0</v>
      </c>
      <c r="R38">
        <f>FORMULAIRE!T65</f>
        <v>0</v>
      </c>
      <c r="S38">
        <f>FORMULAIRE!U65</f>
        <v>0</v>
      </c>
      <c r="T38" t="str">
        <f>FORMULAIRE!V65</f>
        <v>EN TEMPS SCOLAIRE</v>
      </c>
      <c r="U38">
        <f>FORMULAIRE!W65</f>
        <v>0</v>
      </c>
      <c r="V38">
        <f>FORMULAIRE!X65</f>
        <v>0</v>
      </c>
      <c r="W38">
        <f>FORMULAIRE!Y65</f>
        <v>0</v>
      </c>
      <c r="X38">
        <f>FORMULAIRE!Z65</f>
        <v>0</v>
      </c>
    </row>
    <row r="39" spans="1:24" x14ac:dyDescent="0.3">
      <c r="A39" t="str">
        <f>FORMULAIRE!C66</f>
        <v>1er degré</v>
      </c>
      <c r="B39">
        <f>FORMULAIRE!D66</f>
        <v>0</v>
      </c>
      <c r="C39">
        <f>FORMULAIRE!E66</f>
        <v>0</v>
      </c>
      <c r="D39">
        <f>FORMULAIRE!F66</f>
        <v>0</v>
      </c>
      <c r="E39">
        <f>FORMULAIRE!G66</f>
        <v>0</v>
      </c>
      <c r="F39">
        <f>FORMULAIRE!H66</f>
        <v>0</v>
      </c>
      <c r="G39">
        <f>FORMULAIRE!I66</f>
        <v>0</v>
      </c>
      <c r="H39">
        <f>FORMULAIRE!J66</f>
        <v>0</v>
      </c>
      <c r="I39">
        <f>FORMULAIRE!K66</f>
        <v>0</v>
      </c>
      <c r="J39">
        <f>FORMULAIRE!L66</f>
        <v>0</v>
      </c>
      <c r="K39">
        <f>FORMULAIRE!M66</f>
        <v>0</v>
      </c>
      <c r="L39" t="str">
        <f>FORMULAIRE!N66</f>
        <v>VILLEFRANCHE</v>
      </c>
      <c r="M39">
        <f>FORMULAIRE!O66</f>
        <v>39</v>
      </c>
      <c r="N39" t="str">
        <f>FORMULAIRE!P66</f>
        <v>Nuages</v>
      </c>
      <c r="O39" t="str">
        <f>FORMULAIRE!Q66</f>
        <v>Précisez votre remarque ici :</v>
      </c>
      <c r="P39">
        <f>FORMULAIRE!R66</f>
        <v>0</v>
      </c>
      <c r="Q39">
        <f>FORMULAIRE!S66</f>
        <v>0</v>
      </c>
      <c r="R39">
        <f>FORMULAIRE!T66</f>
        <v>0</v>
      </c>
      <c r="S39">
        <f>FORMULAIRE!U66</f>
        <v>0</v>
      </c>
      <c r="T39" t="str">
        <f>FORMULAIRE!V66</f>
        <v>EN TEMPS SCOLAIRE</v>
      </c>
      <c r="U39">
        <f>FORMULAIRE!W66</f>
        <v>0</v>
      </c>
      <c r="V39">
        <f>FORMULAIRE!X66</f>
        <v>0</v>
      </c>
      <c r="W39">
        <f>FORMULAIRE!Y66</f>
        <v>0</v>
      </c>
      <c r="X39">
        <f>FORMULAIRE!Z66</f>
        <v>0</v>
      </c>
    </row>
    <row r="40" spans="1:24" x14ac:dyDescent="0.3">
      <c r="A40" t="str">
        <f>FORMULAIRE!C67</f>
        <v>1er degré</v>
      </c>
      <c r="B40">
        <f>FORMULAIRE!D67</f>
        <v>0</v>
      </c>
      <c r="C40">
        <f>FORMULAIRE!E67</f>
        <v>0</v>
      </c>
      <c r="D40">
        <f>FORMULAIRE!F67</f>
        <v>0</v>
      </c>
      <c r="E40">
        <f>FORMULAIRE!G67</f>
        <v>0</v>
      </c>
      <c r="F40">
        <f>FORMULAIRE!H67</f>
        <v>0</v>
      </c>
      <c r="G40">
        <f>FORMULAIRE!I67</f>
        <v>0</v>
      </c>
      <c r="H40">
        <f>FORMULAIRE!J67</f>
        <v>0</v>
      </c>
      <c r="I40">
        <f>FORMULAIRE!K67</f>
        <v>0</v>
      </c>
      <c r="J40">
        <f>FORMULAIRE!L67</f>
        <v>0</v>
      </c>
      <c r="K40">
        <f>FORMULAIRE!M67</f>
        <v>0</v>
      </c>
      <c r="L40" t="str">
        <f>FORMULAIRE!N67</f>
        <v>VILLEFRANCHE</v>
      </c>
      <c r="M40">
        <f>FORMULAIRE!O67</f>
        <v>40</v>
      </c>
      <c r="N40" t="str">
        <f>FORMULAIRE!P67</f>
        <v>Nuages</v>
      </c>
      <c r="O40" t="str">
        <f>FORMULAIRE!Q67</f>
        <v>Précisez votre remarque ici :</v>
      </c>
      <c r="P40">
        <f>FORMULAIRE!R67</f>
        <v>0</v>
      </c>
      <c r="Q40">
        <f>FORMULAIRE!S67</f>
        <v>0</v>
      </c>
      <c r="R40">
        <f>FORMULAIRE!T67</f>
        <v>0</v>
      </c>
      <c r="S40">
        <f>FORMULAIRE!U67</f>
        <v>0</v>
      </c>
      <c r="T40" t="str">
        <f>FORMULAIRE!V67</f>
        <v>EN TEMPS SCOLAIRE</v>
      </c>
      <c r="U40">
        <f>FORMULAIRE!W67</f>
        <v>0</v>
      </c>
      <c r="V40">
        <f>FORMULAIRE!X67</f>
        <v>0</v>
      </c>
      <c r="W40">
        <f>FORMULAIRE!Y67</f>
        <v>0</v>
      </c>
      <c r="X40">
        <f>FORMULAIRE!Z67</f>
        <v>0</v>
      </c>
    </row>
    <row r="41" spans="1:24" x14ac:dyDescent="0.3">
      <c r="A41" t="str">
        <f>FORMULAIRE!C68</f>
        <v>1er degré</v>
      </c>
      <c r="B41">
        <f>FORMULAIRE!D68</f>
        <v>0</v>
      </c>
      <c r="C41">
        <f>FORMULAIRE!E68</f>
        <v>0</v>
      </c>
      <c r="D41">
        <f>FORMULAIRE!F68</f>
        <v>0</v>
      </c>
      <c r="E41">
        <f>FORMULAIRE!G68</f>
        <v>0</v>
      </c>
      <c r="F41">
        <f>FORMULAIRE!H68</f>
        <v>0</v>
      </c>
      <c r="G41">
        <f>FORMULAIRE!I68</f>
        <v>0</v>
      </c>
      <c r="H41">
        <f>FORMULAIRE!J68</f>
        <v>0</v>
      </c>
      <c r="I41">
        <f>FORMULAIRE!K68</f>
        <v>0</v>
      </c>
      <c r="J41">
        <f>FORMULAIRE!L68</f>
        <v>0</v>
      </c>
      <c r="K41">
        <f>FORMULAIRE!M68</f>
        <v>0</v>
      </c>
      <c r="L41" t="str">
        <f>FORMULAIRE!N68</f>
        <v>VILLEFRANCHE</v>
      </c>
      <c r="M41">
        <f>FORMULAIRE!O68</f>
        <v>41</v>
      </c>
      <c r="N41" t="str">
        <f>FORMULAIRE!P68</f>
        <v>Nuages</v>
      </c>
      <c r="O41" t="str">
        <f>FORMULAIRE!Q68</f>
        <v>Précisez votre remarque ici :</v>
      </c>
      <c r="P41">
        <f>FORMULAIRE!R68</f>
        <v>0</v>
      </c>
      <c r="Q41">
        <f>FORMULAIRE!S68</f>
        <v>0</v>
      </c>
      <c r="R41">
        <f>FORMULAIRE!T68</f>
        <v>0</v>
      </c>
      <c r="S41">
        <f>FORMULAIRE!U68</f>
        <v>0</v>
      </c>
      <c r="T41" t="str">
        <f>FORMULAIRE!V68</f>
        <v>EN TEMPS SCOLAIRE</v>
      </c>
      <c r="U41">
        <f>FORMULAIRE!W68</f>
        <v>0</v>
      </c>
      <c r="V41">
        <f>FORMULAIRE!X68</f>
        <v>0</v>
      </c>
      <c r="W41">
        <f>FORMULAIRE!Y68</f>
        <v>0</v>
      </c>
      <c r="X41">
        <f>FORMULAIRE!Z68</f>
        <v>0</v>
      </c>
    </row>
    <row r="42" spans="1:24" x14ac:dyDescent="0.3">
      <c r="A42" t="str">
        <f>FORMULAIRE!C69</f>
        <v>1er degré</v>
      </c>
      <c r="B42">
        <f>FORMULAIRE!D69</f>
        <v>0</v>
      </c>
      <c r="C42">
        <f>FORMULAIRE!E69</f>
        <v>0</v>
      </c>
      <c r="D42">
        <f>FORMULAIRE!F69</f>
        <v>0</v>
      </c>
      <c r="E42">
        <f>FORMULAIRE!G69</f>
        <v>0</v>
      </c>
      <c r="F42">
        <f>FORMULAIRE!H69</f>
        <v>0</v>
      </c>
      <c r="G42">
        <f>FORMULAIRE!I69</f>
        <v>0</v>
      </c>
      <c r="H42">
        <f>FORMULAIRE!J69</f>
        <v>0</v>
      </c>
      <c r="I42">
        <f>FORMULAIRE!K69</f>
        <v>0</v>
      </c>
      <c r="J42">
        <f>FORMULAIRE!L69</f>
        <v>0</v>
      </c>
      <c r="K42">
        <f>FORMULAIRE!M69</f>
        <v>0</v>
      </c>
      <c r="L42" t="str">
        <f>FORMULAIRE!N69</f>
        <v>VILLEFRANCHE</v>
      </c>
      <c r="M42">
        <f>FORMULAIRE!O69</f>
        <v>42</v>
      </c>
      <c r="N42" t="str">
        <f>FORMULAIRE!P69</f>
        <v>Nuages</v>
      </c>
      <c r="O42" t="str">
        <f>FORMULAIRE!Q69</f>
        <v>Précisez votre remarque ici :</v>
      </c>
      <c r="P42">
        <f>FORMULAIRE!R69</f>
        <v>0</v>
      </c>
      <c r="Q42">
        <f>FORMULAIRE!S69</f>
        <v>0</v>
      </c>
      <c r="R42">
        <f>FORMULAIRE!T69</f>
        <v>0</v>
      </c>
      <c r="S42">
        <f>FORMULAIRE!U69</f>
        <v>0</v>
      </c>
      <c r="T42" t="str">
        <f>FORMULAIRE!V69</f>
        <v>EN TEMPS SCOLAIRE</v>
      </c>
      <c r="U42">
        <f>FORMULAIRE!W69</f>
        <v>0</v>
      </c>
      <c r="V42">
        <f>FORMULAIRE!X69</f>
        <v>0</v>
      </c>
      <c r="W42">
        <f>FORMULAIRE!Y69</f>
        <v>0</v>
      </c>
      <c r="X42">
        <f>FORMULAIRE!Z69</f>
        <v>0</v>
      </c>
    </row>
    <row r="43" spans="1:24" x14ac:dyDescent="0.3">
      <c r="A43" t="str">
        <f>FORMULAIRE!C70</f>
        <v>1er degré</v>
      </c>
      <c r="B43">
        <f>FORMULAIRE!D70</f>
        <v>0</v>
      </c>
      <c r="C43">
        <f>FORMULAIRE!E70</f>
        <v>0</v>
      </c>
      <c r="D43">
        <f>FORMULAIRE!F70</f>
        <v>0</v>
      </c>
      <c r="E43">
        <f>FORMULAIRE!G70</f>
        <v>0</v>
      </c>
      <c r="F43">
        <f>FORMULAIRE!H70</f>
        <v>0</v>
      </c>
      <c r="G43">
        <f>FORMULAIRE!I70</f>
        <v>0</v>
      </c>
      <c r="H43">
        <f>FORMULAIRE!J70</f>
        <v>0</v>
      </c>
      <c r="I43">
        <f>FORMULAIRE!K70</f>
        <v>0</v>
      </c>
      <c r="J43">
        <f>FORMULAIRE!L70</f>
        <v>0</v>
      </c>
      <c r="K43">
        <f>FORMULAIRE!M70</f>
        <v>0</v>
      </c>
      <c r="L43" t="str">
        <f>FORMULAIRE!N70</f>
        <v>VILLEFRANCHE</v>
      </c>
      <c r="M43">
        <f>FORMULAIRE!O70</f>
        <v>43</v>
      </c>
      <c r="N43" t="str">
        <f>FORMULAIRE!P70</f>
        <v>Spunk !</v>
      </c>
      <c r="O43" t="str">
        <f>FORMULAIRE!Q70</f>
        <v>Précisez votre remarque ici :</v>
      </c>
      <c r="P43">
        <f>FORMULAIRE!R70</f>
        <v>0</v>
      </c>
      <c r="Q43">
        <f>FORMULAIRE!S70</f>
        <v>0</v>
      </c>
      <c r="R43">
        <f>FORMULAIRE!T70</f>
        <v>0</v>
      </c>
      <c r="S43">
        <f>FORMULAIRE!U70</f>
        <v>0</v>
      </c>
      <c r="T43" t="str">
        <f>FORMULAIRE!V70</f>
        <v>EN TEMPS SCOLAIRE</v>
      </c>
      <c r="U43">
        <f>FORMULAIRE!W70</f>
        <v>0</v>
      </c>
      <c r="V43">
        <f>FORMULAIRE!X70</f>
        <v>0</v>
      </c>
      <c r="W43">
        <f>FORMULAIRE!Y70</f>
        <v>0</v>
      </c>
      <c r="X43">
        <f>FORMULAIRE!Z70</f>
        <v>0</v>
      </c>
    </row>
    <row r="44" spans="1:24" x14ac:dyDescent="0.3">
      <c r="A44" t="str">
        <f>FORMULAIRE!C71</f>
        <v>1er degré</v>
      </c>
      <c r="B44">
        <f>FORMULAIRE!D71</f>
        <v>0</v>
      </c>
      <c r="C44">
        <f>FORMULAIRE!E71</f>
        <v>0</v>
      </c>
      <c r="D44">
        <f>FORMULAIRE!F71</f>
        <v>0</v>
      </c>
      <c r="E44">
        <f>FORMULAIRE!G71</f>
        <v>0</v>
      </c>
      <c r="F44">
        <f>FORMULAIRE!H71</f>
        <v>0</v>
      </c>
      <c r="G44">
        <f>FORMULAIRE!I71</f>
        <v>0</v>
      </c>
      <c r="H44">
        <f>FORMULAIRE!J71</f>
        <v>0</v>
      </c>
      <c r="I44">
        <f>FORMULAIRE!K71</f>
        <v>0</v>
      </c>
      <c r="J44">
        <f>FORMULAIRE!L71</f>
        <v>0</v>
      </c>
      <c r="K44">
        <f>FORMULAIRE!M71</f>
        <v>0</v>
      </c>
      <c r="L44" t="str">
        <f>FORMULAIRE!N71</f>
        <v>VILLEFRANCHE</v>
      </c>
      <c r="M44">
        <f>FORMULAIRE!O71</f>
        <v>44</v>
      </c>
      <c r="N44" t="str">
        <f>FORMULAIRE!P71</f>
        <v>Spunk !</v>
      </c>
      <c r="O44" t="str">
        <f>FORMULAIRE!Q71</f>
        <v>Précisez votre remarque ici :</v>
      </c>
      <c r="P44">
        <f>FORMULAIRE!R71</f>
        <v>0</v>
      </c>
      <c r="Q44">
        <f>FORMULAIRE!S71</f>
        <v>0</v>
      </c>
      <c r="R44">
        <f>FORMULAIRE!T71</f>
        <v>0</v>
      </c>
      <c r="S44">
        <f>FORMULAIRE!U71</f>
        <v>0</v>
      </c>
      <c r="T44" t="str">
        <f>FORMULAIRE!V71</f>
        <v>EN TEMPS SCOLAIRE</v>
      </c>
      <c r="U44">
        <f>FORMULAIRE!W71</f>
        <v>0</v>
      </c>
      <c r="V44">
        <f>FORMULAIRE!X71</f>
        <v>0</v>
      </c>
      <c r="W44">
        <f>FORMULAIRE!Y71</f>
        <v>0</v>
      </c>
      <c r="X44">
        <f>FORMULAIRE!Z71</f>
        <v>0</v>
      </c>
    </row>
    <row r="45" spans="1:24" x14ac:dyDescent="0.3">
      <c r="A45" t="str">
        <f>FORMULAIRE!C72</f>
        <v>1er degré</v>
      </c>
      <c r="B45">
        <f>FORMULAIRE!D72</f>
        <v>0</v>
      </c>
      <c r="C45">
        <f>FORMULAIRE!E72</f>
        <v>0</v>
      </c>
      <c r="D45">
        <f>FORMULAIRE!F72</f>
        <v>0</v>
      </c>
      <c r="E45">
        <f>FORMULAIRE!G72</f>
        <v>0</v>
      </c>
      <c r="F45">
        <f>FORMULAIRE!H72</f>
        <v>0</v>
      </c>
      <c r="G45">
        <f>FORMULAIRE!I72</f>
        <v>0</v>
      </c>
      <c r="H45">
        <f>FORMULAIRE!J72</f>
        <v>0</v>
      </c>
      <c r="I45">
        <f>FORMULAIRE!K72</f>
        <v>0</v>
      </c>
      <c r="J45">
        <f>FORMULAIRE!L72</f>
        <v>0</v>
      </c>
      <c r="K45">
        <f>FORMULAIRE!M72</f>
        <v>0</v>
      </c>
      <c r="L45" t="str">
        <f>FORMULAIRE!N72</f>
        <v>VILLEFRANCHE</v>
      </c>
      <c r="M45">
        <f>FORMULAIRE!O72</f>
        <v>45</v>
      </c>
      <c r="N45" t="str">
        <f>FORMULAIRE!P72</f>
        <v>Spunk !</v>
      </c>
      <c r="O45" t="str">
        <f>FORMULAIRE!Q72</f>
        <v>Précisez votre remarque ici :</v>
      </c>
      <c r="P45">
        <f>FORMULAIRE!R72</f>
        <v>0</v>
      </c>
      <c r="Q45">
        <f>FORMULAIRE!S72</f>
        <v>0</v>
      </c>
      <c r="R45">
        <f>FORMULAIRE!T72</f>
        <v>0</v>
      </c>
      <c r="S45">
        <f>FORMULAIRE!U72</f>
        <v>0</v>
      </c>
      <c r="T45" t="str">
        <f>FORMULAIRE!V72</f>
        <v>EN TEMPS SCOLAIRE</v>
      </c>
      <c r="U45">
        <f>FORMULAIRE!W72</f>
        <v>0</v>
      </c>
      <c r="V45">
        <f>FORMULAIRE!X72</f>
        <v>0</v>
      </c>
      <c r="W45">
        <f>FORMULAIRE!Y72</f>
        <v>0</v>
      </c>
      <c r="X45">
        <f>FORMULAIRE!Z72</f>
        <v>0</v>
      </c>
    </row>
    <row r="46" spans="1:24" x14ac:dyDescent="0.3">
      <c r="A46" t="str">
        <f>FORMULAIRE!C73</f>
        <v>1er degré</v>
      </c>
      <c r="B46">
        <f>FORMULAIRE!D73</f>
        <v>0</v>
      </c>
      <c r="C46">
        <f>FORMULAIRE!E73</f>
        <v>0</v>
      </c>
      <c r="D46">
        <f>FORMULAIRE!F73</f>
        <v>0</v>
      </c>
      <c r="E46">
        <f>FORMULAIRE!G73</f>
        <v>0</v>
      </c>
      <c r="F46">
        <f>FORMULAIRE!H73</f>
        <v>0</v>
      </c>
      <c r="G46">
        <f>FORMULAIRE!I73</f>
        <v>0</v>
      </c>
      <c r="H46">
        <f>FORMULAIRE!J73</f>
        <v>0</v>
      </c>
      <c r="I46">
        <f>FORMULAIRE!K73</f>
        <v>0</v>
      </c>
      <c r="J46">
        <f>FORMULAIRE!L73</f>
        <v>0</v>
      </c>
      <c r="K46">
        <f>FORMULAIRE!M73</f>
        <v>0</v>
      </c>
      <c r="L46" t="str">
        <f>FORMULAIRE!N73</f>
        <v>VILLEFRANCHE</v>
      </c>
      <c r="M46">
        <f>FORMULAIRE!O73</f>
        <v>46</v>
      </c>
      <c r="N46" t="str">
        <f>FORMULAIRE!P73</f>
        <v>Spunk !</v>
      </c>
      <c r="O46" t="str">
        <f>FORMULAIRE!Q73</f>
        <v>Précisez votre remarque ici :</v>
      </c>
      <c r="P46">
        <f>FORMULAIRE!R73</f>
        <v>0</v>
      </c>
      <c r="Q46">
        <f>FORMULAIRE!S73</f>
        <v>0</v>
      </c>
      <c r="R46">
        <f>FORMULAIRE!T73</f>
        <v>0</v>
      </c>
      <c r="S46">
        <f>FORMULAIRE!U73</f>
        <v>0</v>
      </c>
      <c r="T46" t="str">
        <f>FORMULAIRE!V73</f>
        <v>EN TEMPS SCOLAIRE</v>
      </c>
      <c r="U46">
        <f>FORMULAIRE!W73</f>
        <v>0</v>
      </c>
      <c r="V46">
        <f>FORMULAIRE!X73</f>
        <v>0</v>
      </c>
      <c r="W46">
        <f>FORMULAIRE!Y73</f>
        <v>0</v>
      </c>
      <c r="X46">
        <f>FORMULAIRE!Z73</f>
        <v>0</v>
      </c>
    </row>
    <row r="47" spans="1:24" x14ac:dyDescent="0.3">
      <c r="A47" t="str">
        <f>FORMULAIRE!C74</f>
        <v>1er degré</v>
      </c>
      <c r="B47">
        <f>FORMULAIRE!D74</f>
        <v>0</v>
      </c>
      <c r="C47">
        <f>FORMULAIRE!E74</f>
        <v>0</v>
      </c>
      <c r="D47">
        <f>FORMULAIRE!F74</f>
        <v>0</v>
      </c>
      <c r="E47">
        <f>FORMULAIRE!G74</f>
        <v>0</v>
      </c>
      <c r="F47">
        <f>FORMULAIRE!H74</f>
        <v>0</v>
      </c>
      <c r="G47">
        <f>FORMULAIRE!I74</f>
        <v>0</v>
      </c>
      <c r="H47">
        <f>FORMULAIRE!J74</f>
        <v>0</v>
      </c>
      <c r="I47">
        <f>FORMULAIRE!K74</f>
        <v>0</v>
      </c>
      <c r="J47">
        <f>FORMULAIRE!L74</f>
        <v>0</v>
      </c>
      <c r="K47">
        <f>FORMULAIRE!M74</f>
        <v>0</v>
      </c>
      <c r="L47" t="str">
        <f>FORMULAIRE!N74</f>
        <v>VILLEFRANCHE</v>
      </c>
      <c r="M47">
        <f>FORMULAIRE!O74</f>
        <v>47</v>
      </c>
      <c r="N47" t="str">
        <f>FORMULAIRE!P74</f>
        <v>Spunk !</v>
      </c>
      <c r="O47" t="str">
        <f>FORMULAIRE!Q74</f>
        <v>Précisez votre remarque ici :</v>
      </c>
      <c r="P47">
        <f>FORMULAIRE!R74</f>
        <v>0</v>
      </c>
      <c r="Q47">
        <f>FORMULAIRE!S74</f>
        <v>0</v>
      </c>
      <c r="R47">
        <f>FORMULAIRE!T74</f>
        <v>0</v>
      </c>
      <c r="S47">
        <f>FORMULAIRE!U74</f>
        <v>0</v>
      </c>
      <c r="T47" t="str">
        <f>FORMULAIRE!V74</f>
        <v>EN TEMPS SCOLAIRE</v>
      </c>
      <c r="U47">
        <f>FORMULAIRE!W74</f>
        <v>0</v>
      </c>
      <c r="V47">
        <f>FORMULAIRE!X74</f>
        <v>0</v>
      </c>
      <c r="W47">
        <f>FORMULAIRE!Y74</f>
        <v>0</v>
      </c>
      <c r="X47">
        <f>FORMULAIRE!Z74</f>
        <v>0</v>
      </c>
    </row>
    <row r="48" spans="1:24" x14ac:dyDescent="0.3">
      <c r="A48" t="str">
        <f>FORMULAIRE!C75</f>
        <v>1er degré</v>
      </c>
      <c r="B48">
        <f>FORMULAIRE!D75</f>
        <v>0</v>
      </c>
      <c r="C48">
        <f>FORMULAIRE!E75</f>
        <v>0</v>
      </c>
      <c r="D48">
        <f>FORMULAIRE!F75</f>
        <v>0</v>
      </c>
      <c r="E48">
        <f>FORMULAIRE!G75</f>
        <v>0</v>
      </c>
      <c r="F48">
        <f>FORMULAIRE!H75</f>
        <v>0</v>
      </c>
      <c r="G48">
        <f>FORMULAIRE!I75</f>
        <v>0</v>
      </c>
      <c r="H48">
        <f>FORMULAIRE!J75</f>
        <v>0</v>
      </c>
      <c r="I48">
        <f>FORMULAIRE!K75</f>
        <v>0</v>
      </c>
      <c r="J48">
        <f>FORMULAIRE!L75</f>
        <v>0</v>
      </c>
      <c r="K48">
        <f>FORMULAIRE!M75</f>
        <v>0</v>
      </c>
      <c r="L48" t="str">
        <f>FORMULAIRE!N75</f>
        <v>VILLEFRANCHE</v>
      </c>
      <c r="M48">
        <f>FORMULAIRE!O75</f>
        <v>48</v>
      </c>
      <c r="N48" t="str">
        <f>FORMULAIRE!P75</f>
        <v>Spunk !</v>
      </c>
      <c r="O48" t="str">
        <f>FORMULAIRE!Q75</f>
        <v>Précisez votre remarque ici :</v>
      </c>
      <c r="P48">
        <f>FORMULAIRE!R75</f>
        <v>0</v>
      </c>
      <c r="Q48">
        <f>FORMULAIRE!S75</f>
        <v>0</v>
      </c>
      <c r="R48">
        <f>FORMULAIRE!T75</f>
        <v>0</v>
      </c>
      <c r="S48">
        <f>FORMULAIRE!U75</f>
        <v>0</v>
      </c>
      <c r="T48" t="str">
        <f>FORMULAIRE!V75</f>
        <v>EN TEMPS SCOLAIRE</v>
      </c>
      <c r="U48">
        <f>FORMULAIRE!W75</f>
        <v>0</v>
      </c>
      <c r="V48">
        <f>FORMULAIRE!X75</f>
        <v>0</v>
      </c>
      <c r="W48">
        <f>FORMULAIRE!Y75</f>
        <v>0</v>
      </c>
      <c r="X48">
        <f>FORMULAIRE!Z75</f>
        <v>0</v>
      </c>
    </row>
  </sheetData>
  <sheetProtection algorithmName="SHA-512" hashValue="/B9RXDKZHvBF/oSZ6SosDbkrE7urZ5QCSTEirDOM2v1l9kKjjX8CEsNuYRhE+Pn6ZhdspKCcbLnBvBs/dmiErw==" saltValue="RsEOyVt5A3Chw4emDnVI2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"/>
  <sheetViews>
    <sheetView workbookViewId="0">
      <selection activeCell="G14" sqref="G14"/>
    </sheetView>
  </sheetViews>
  <sheetFormatPr baseColWidth="10" defaultColWidth="8.88671875" defaultRowHeight="15.05" x14ac:dyDescent="0.3"/>
  <cols>
    <col min="1" max="1" width="3" bestFit="1" customWidth="1"/>
  </cols>
  <sheetData>
    <row r="1" spans="1:9" ht="15.65" x14ac:dyDescent="0.3">
      <c r="A1" s="104">
        <f>COUNTA(DONNEES!A1:AB1)</f>
        <v>24</v>
      </c>
      <c r="B1" s="104" t="b">
        <f>IF(A1=24,TRUE,FALSE)</f>
        <v>1</v>
      </c>
      <c r="C1" s="104">
        <f>COUNTA(DONNEES!A:A)</f>
        <v>48</v>
      </c>
      <c r="D1" s="104" t="b">
        <f>IF(C1=48,TRUE,FALSE)</f>
        <v>1</v>
      </c>
      <c r="E1" s="104">
        <f>COUNTA(FORMULAIRE1D[Classe / Niveau])</f>
        <v>0</v>
      </c>
      <c r="F1" s="104">
        <f>SUM(FORMULAIRE1D[Nombre élèves])</f>
        <v>0</v>
      </c>
      <c r="G1" s="104">
        <f>SUM(FORMULAIRE1D[Nombre d’adules 
accompagnants ])</f>
        <v>0</v>
      </c>
      <c r="H1" s="106">
        <f>SUM(FORMULAIRE!$U$28:$U$75)</f>
        <v>0</v>
      </c>
      <c r="I1" s="105" t="b">
        <f>IF(F1+G1=H1,TRUE,FALSE)</f>
        <v>1</v>
      </c>
    </row>
  </sheetData>
  <sheetProtection algorithmName="SHA-512" hashValue="wN/YQWT6/0799PlrczQOWKjdFT1uOfn1hkO44ZKOe9UUGP7ebDxhjsx8eK1tEAQg09vBki4A+Kt3AErcfksiTQ==" saltValue="qzEYl7znsTaozgYgPiY/5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FORMULAIRE</vt:lpstr>
      <vt:lpstr>DONNEES</vt:lpstr>
      <vt:lpstr>SUM</vt:lpstr>
      <vt:lpstr>FORMULAIRE!Zone_d_impression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Aurélien FARRE</dc:creator>
  <cp:lastModifiedBy>Aurélien FARRE</cp:lastModifiedBy>
  <cp:lastPrinted>2026-04-28T14:42:36Z</cp:lastPrinted>
  <dcterms:created xsi:type="dcterms:W3CDTF">2015-06-05T18:19:34Z</dcterms:created>
  <dcterms:modified xsi:type="dcterms:W3CDTF">2026-05-18T13:57:12Z</dcterms:modified>
</cp:coreProperties>
</file>